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All Players" sheetId="1" r:id="rId1"/>
    <sheet name="Player season stats" sheetId="2" r:id="rId2"/>
    <sheet name="Seasons" sheetId="3" r:id="rId3"/>
  </sheets>
  <definedNames>
    <definedName name="b" localSheetId="1">'Player season stats'!#REF!</definedName>
    <definedName name="d" localSheetId="1">'Player season stats'!#REF!</definedName>
    <definedName name="e" localSheetId="1">'Player season stats'!#REF!</definedName>
    <definedName name="f" localSheetId="1">'Player season stats'!#REF!</definedName>
    <definedName name="g" localSheetId="1">'Player season stats'!#REF!</definedName>
    <definedName name="h" localSheetId="1">'Player season stats'!#REF!</definedName>
    <definedName name="i" localSheetId="1">'Player season stats'!#REF!</definedName>
    <definedName name="j" localSheetId="1">'Player season stats'!#REF!</definedName>
    <definedName name="k" localSheetId="1">'Player season stats'!#REF!</definedName>
    <definedName name="l" localSheetId="1">'Player season stats'!#REF!</definedName>
    <definedName name="m" localSheetId="1">'Player season stats'!#REF!</definedName>
    <definedName name="n" localSheetId="1">'Player season stats'!#REF!</definedName>
    <definedName name="o" localSheetId="1">'Player season stats'!#REF!</definedName>
    <definedName name="_xlnm.Print_Area" localSheetId="0">'All Players'!$B$1:$AN$30</definedName>
    <definedName name="_xlnm.Print_Area" localSheetId="1">'Player season stats'!$A$1:$U$175</definedName>
    <definedName name="_xlnm.Print_Area" localSheetId="2">'Seasons'!$A$1:$B$383</definedName>
    <definedName name="q" localSheetId="1">'Player season stats'!#REF!</definedName>
    <definedName name="s" localSheetId="1">'Player season stats'!#REF!</definedName>
    <definedName name="t" localSheetId="1">'Player season stats'!#REF!</definedName>
    <definedName name="v" localSheetId="1">'Player season stats'!#REF!</definedName>
    <definedName name="w" localSheetId="1">'Player season stats'!#REF!</definedName>
    <definedName name="y" localSheetId="1">'Player season stats'!#REF!</definedName>
    <definedName name="z" localSheetId="1">'Player season stats'!#REF!</definedName>
  </definedNames>
  <calcPr fullCalcOnLoad="1"/>
</workbook>
</file>

<file path=xl/sharedStrings.xml><?xml version="1.0" encoding="utf-8"?>
<sst xmlns="http://schemas.openxmlformats.org/spreadsheetml/2006/main" count="2789" uniqueCount="1699">
  <si>
    <t>The guard who scored 340 points to help lead MU to a 22-game winning streak and Elite 8 in 1955, as he ran the office that piled up 2,273 points to shatter the old mark by more than 300 points.</t>
  </si>
  <si>
    <t>Starting guard who scored 252 points for the Elite 8 team in 1955 was first tourney team in Marquette history</t>
  </si>
  <si>
    <t>Off the bench as one of the "Big 8" for Marquette's Elite 8 team in 1955 was first tourney team in Marquette history</t>
  </si>
  <si>
    <t>Scored 161 points off the bench as one of Marquette's "Big 8" Elite 8 team in 1955.</t>
  </si>
  <si>
    <t>Forward with more than 1,000 points at Marquette, including 340 points in 1955 to finish 2nd in scoring only to the great Terry Rand on their 1955 Elite 8 team that was their first NCAA bid ever.  At 6-foot-8 Rand established the high post and Schulz took the low post in a revolutionary 1-3-1 offense that noone could stop.</t>
  </si>
  <si>
    <t>Put up big 14.0/14.0 mark in 1957, but his three years were sandwiched in between MU's NCAA year of 1955 and 1959.</t>
  </si>
  <si>
    <t>Starting forward who scored 252 points for the 1955 Elite 8 team, the finished career with solid 9.0/7/8 in between Rand and Kojis years.</t>
  </si>
  <si>
    <t>Statistically the top frontline man in school history even though at the time a 6-foot-3 player could play front line.  Still, Kojas  21.4/17.1 in 1960-61 was only slightly better than his previous two seasons, he is still the top rebounder in school history.  After being picked in the 2nd round of the NBA draft, scored almost 10,000 pro points and was an All-Star two of his 12 NBA seasons.  If team had made a run in 1959 tourney, he would challenge for the top spot under these rankings.</t>
  </si>
  <si>
    <t>Gonyo</t>
  </si>
  <si>
    <t>Goodin</t>
  </si>
  <si>
    <t>Goodyear</t>
  </si>
  <si>
    <t>Adolph</t>
  </si>
  <si>
    <t>Gorychka</t>
  </si>
  <si>
    <t>Bill</t>
  </si>
  <si>
    <t>Gosse</t>
  </si>
  <si>
    <t>Grace</t>
  </si>
  <si>
    <t>Graf</t>
  </si>
  <si>
    <t>Pete</t>
  </si>
  <si>
    <t>Grant</t>
  </si>
  <si>
    <t>Artie</t>
  </si>
  <si>
    <t>Green</t>
  </si>
  <si>
    <t>Gresik</t>
  </si>
  <si>
    <t>Gries</t>
  </si>
  <si>
    <t>Grimm</t>
  </si>
  <si>
    <t>Rod</t>
  </si>
  <si>
    <t>Grosse</t>
  </si>
  <si>
    <t>Grove</t>
  </si>
  <si>
    <t>Shane</t>
  </si>
  <si>
    <t>Grube</t>
  </si>
  <si>
    <t>Grzesk</t>
  </si>
  <si>
    <t>Gurtler</t>
  </si>
  <si>
    <t>Bronson</t>
  </si>
  <si>
    <t>Haase</t>
  </si>
  <si>
    <t>Hagerty</t>
  </si>
  <si>
    <t>Hall</t>
  </si>
  <si>
    <t>Holton</t>
  </si>
  <si>
    <t>Halverson</t>
  </si>
  <si>
    <t>Hammer</t>
  </si>
  <si>
    <t>Rob</t>
  </si>
  <si>
    <t>Hanley</t>
  </si>
  <si>
    <t>Wade</t>
  </si>
  <si>
    <t>Harbin</t>
  </si>
  <si>
    <t>Harley</t>
  </si>
  <si>
    <t>Harrigan</t>
  </si>
  <si>
    <t>Jon</t>
  </si>
  <si>
    <t>Harris</t>
  </si>
  <si>
    <t>Harrison</t>
  </si>
  <si>
    <t>Hatchett</t>
  </si>
  <si>
    <t>Haviland</t>
  </si>
  <si>
    <t>Hayes</t>
  </si>
  <si>
    <t>Patrick</t>
  </si>
  <si>
    <t>Hazel</t>
  </si>
  <si>
    <t>Heaps</t>
  </si>
  <si>
    <t>Heimsch</t>
  </si>
  <si>
    <t>Heisdorf</t>
  </si>
  <si>
    <t>Cordell</t>
  </si>
  <si>
    <t>Henry</t>
  </si>
  <si>
    <t>Edward</t>
  </si>
  <si>
    <t>Herte</t>
  </si>
  <si>
    <t>Hesik</t>
  </si>
  <si>
    <t>Krunti</t>
  </si>
  <si>
    <t>Hester</t>
  </si>
  <si>
    <t>Himmelmann</t>
  </si>
  <si>
    <t>Willie</t>
  </si>
  <si>
    <t>Hines</t>
  </si>
  <si>
    <t>Simon</t>
  </si>
  <si>
    <t>Hochhaus</t>
  </si>
  <si>
    <t>Hoffman</t>
  </si>
  <si>
    <t>Holmes</t>
  </si>
  <si>
    <t>Marty</t>
  </si>
  <si>
    <t>Jerry</t>
  </si>
  <si>
    <t>Homan</t>
  </si>
  <si>
    <t>Hopfensperger</t>
  </si>
  <si>
    <t>Hornak</t>
  </si>
  <si>
    <t>Howard</t>
  </si>
  <si>
    <t>Hozeska</t>
  </si>
  <si>
    <t>Carl</t>
  </si>
  <si>
    <t>Hren</t>
  </si>
  <si>
    <t>Hruska</t>
  </si>
  <si>
    <t>Hughes</t>
  </si>
  <si>
    <t>Aaron</t>
  </si>
  <si>
    <t>Hutchins</t>
  </si>
  <si>
    <t>Hutchison</t>
  </si>
  <si>
    <t>Huth</t>
  </si>
  <si>
    <t>Hyde</t>
  </si>
  <si>
    <t>Illig</t>
  </si>
  <si>
    <t>Marcus</t>
  </si>
  <si>
    <t>Jackson</t>
  </si>
  <si>
    <t>Dominic</t>
  </si>
  <si>
    <t>Roman</t>
  </si>
  <si>
    <t>Jankiewicz</t>
  </si>
  <si>
    <t>Jansky</t>
  </si>
  <si>
    <t>Jaskulski</t>
  </si>
  <si>
    <t>Len</t>
  </si>
  <si>
    <t>Jefferson</t>
  </si>
  <si>
    <t>Jimmerson</t>
  </si>
  <si>
    <t>Joers</t>
  </si>
  <si>
    <t>Johnson</t>
  </si>
  <si>
    <t>Dwayne</t>
  </si>
  <si>
    <t>Kevin</t>
  </si>
  <si>
    <t>Vernjoy</t>
  </si>
  <si>
    <t>Ward</t>
  </si>
  <si>
    <t>Jonas</t>
  </si>
  <si>
    <t>Abel</t>
  </si>
  <si>
    <t>Joyce</t>
  </si>
  <si>
    <t>Kakuska</t>
  </si>
  <si>
    <t xml:space="preserve">I couldn't find stats from the mid-1940s, but any former Marquette player who is successful enough to donate $51 million to the school gets good credit for his impact on the school. </t>
  </si>
  <si>
    <t>Stats</t>
  </si>
  <si>
    <t>NBA</t>
  </si>
  <si>
    <t>Rating</t>
  </si>
  <si>
    <t>2nd round pick, 69 NBA Games</t>
  </si>
  <si>
    <t>great European 12 seasons</t>
  </si>
  <si>
    <t>Europe</t>
  </si>
  <si>
    <t>played 5 pro seasons</t>
  </si>
  <si>
    <t>played pro for the team that founded the NBA</t>
  </si>
  <si>
    <t>Overseas</t>
  </si>
  <si>
    <t>MVP of NBA Championships, 2006 - 5th overall draft pick, 6,200 points in first 3 NBA years, All-Star every year after All-American in last year at MU, led MU back to final 4 in 2003 with 21.5/6.3, 71 steals, and led team with 43 blocked shots.  Extra credit for being the spokesman for the University and single-handed destruction of Kentucky and Pittsburgh in NCAA, then Dallas Mavs in Championship.</t>
  </si>
  <si>
    <t>Other pro notes</t>
  </si>
  <si>
    <t>Glen (Doc)</t>
  </si>
  <si>
    <t>John Pudner's reasons for ranking based on; 1) their stats at MU, 2) the prestige they brought MU through title runs or occasionally bonus points for other things, and 3) their NBA career, or if they were at least drafted or played in Europe.  Each is on a 0 to 15 scale for a theoretical total of 45 points.</t>
  </si>
  <si>
    <t>Gus</t>
  </si>
  <si>
    <t>Kalb</t>
  </si>
  <si>
    <t>Kallenberger</t>
  </si>
  <si>
    <t>Kaminski</t>
  </si>
  <si>
    <t>Kane</t>
  </si>
  <si>
    <t>Karst</t>
  </si>
  <si>
    <t>Keidel</t>
  </si>
  <si>
    <t>Kelly</t>
  </si>
  <si>
    <t>Kenneth</t>
  </si>
  <si>
    <t>Penny</t>
  </si>
  <si>
    <t>Kern</t>
  </si>
  <si>
    <t>Kersten</t>
  </si>
  <si>
    <t>Bernol</t>
  </si>
  <si>
    <t>Ketchum</t>
  </si>
  <si>
    <t>Damon</t>
  </si>
  <si>
    <t>Key</t>
  </si>
  <si>
    <t>King</t>
  </si>
  <si>
    <t>Kingsley</t>
  </si>
  <si>
    <t>Kinsella</t>
  </si>
  <si>
    <t>Ernest</t>
  </si>
  <si>
    <t>Kivisto</t>
  </si>
  <si>
    <t>Junius</t>
  </si>
  <si>
    <t>Klumb</t>
  </si>
  <si>
    <t>Kojis</t>
  </si>
  <si>
    <t>Conrad</t>
  </si>
  <si>
    <t>Kolb</t>
  </si>
  <si>
    <t>Kollar</t>
  </si>
  <si>
    <t>Komar</t>
  </si>
  <si>
    <t>Komenich</t>
  </si>
  <si>
    <t>Daniel</t>
  </si>
  <si>
    <t>Koster</t>
  </si>
  <si>
    <t>Kosterman</t>
  </si>
  <si>
    <t>Gil</t>
  </si>
  <si>
    <t>Krueger</t>
  </si>
  <si>
    <t>Krysiak</t>
  </si>
  <si>
    <t>Kuffel</t>
  </si>
  <si>
    <t>Kuker</t>
  </si>
  <si>
    <t>Kukla</t>
  </si>
  <si>
    <t>Kuppe</t>
  </si>
  <si>
    <t>Lackey</t>
  </si>
  <si>
    <t>Guy</t>
  </si>
  <si>
    <t>Lam</t>
  </si>
  <si>
    <t>Langenkamp</t>
  </si>
  <si>
    <t>Lavin</t>
  </si>
  <si>
    <t>Lazzaretti</t>
  </si>
  <si>
    <t>Leaf</t>
  </si>
  <si>
    <t>Leonard</t>
  </si>
  <si>
    <t>Holly</t>
  </si>
  <si>
    <t>Lepley</t>
  </si>
  <si>
    <t>Leurck</t>
  </si>
  <si>
    <t>Liska</t>
  </si>
  <si>
    <t>Littles</t>
  </si>
  <si>
    <t>Robb</t>
  </si>
  <si>
    <t>Logterman</t>
  </si>
  <si>
    <t>J.C.</t>
  </si>
  <si>
    <t>Long</t>
  </si>
  <si>
    <t>Lonsdorf</t>
  </si>
  <si>
    <t>Jamil</t>
  </si>
  <si>
    <t>Lott</t>
  </si>
  <si>
    <t>Jarrod</t>
  </si>
  <si>
    <t>Lovette</t>
  </si>
  <si>
    <t>Lucas</t>
  </si>
  <si>
    <t>Brad</t>
  </si>
  <si>
    <t>Luchini</t>
  </si>
  <si>
    <t>Luter</t>
  </si>
  <si>
    <t>Mack</t>
  </si>
  <si>
    <t>Magnus</t>
  </si>
  <si>
    <t>Malmstrom</t>
  </si>
  <si>
    <t>Mangan</t>
  </si>
  <si>
    <t>Mangen</t>
  </si>
  <si>
    <t>Walt</t>
  </si>
  <si>
    <t>Mangham</t>
  </si>
  <si>
    <t>Manning</t>
  </si>
  <si>
    <t>Marek</t>
  </si>
  <si>
    <t>Marc</t>
  </si>
  <si>
    <t>Marotta</t>
  </si>
  <si>
    <t>Marquardt</t>
  </si>
  <si>
    <t>Martens</t>
  </si>
  <si>
    <t>Dameon</t>
  </si>
  <si>
    <t>Mason</t>
  </si>
  <si>
    <t>Masnaghetti</t>
  </si>
  <si>
    <t>Clem</t>
  </si>
  <si>
    <t>Massey</t>
  </si>
  <si>
    <t>Dane</t>
  </si>
  <si>
    <t>Mathews</t>
  </si>
  <si>
    <t>Wesley</t>
  </si>
  <si>
    <t>Matthews</t>
  </si>
  <si>
    <t>McCabe</t>
  </si>
  <si>
    <t>Zack</t>
  </si>
  <si>
    <t>McCall</t>
  </si>
  <si>
    <t>McCarthy</t>
  </si>
  <si>
    <t>Amal</t>
  </si>
  <si>
    <t>McCaskill</t>
  </si>
  <si>
    <t>McClone</t>
  </si>
  <si>
    <t>Francis</t>
  </si>
  <si>
    <t>McCormick</t>
  </si>
  <si>
    <t>Vincent</t>
  </si>
  <si>
    <t>McCoy</t>
  </si>
  <si>
    <t>McDonald</t>
  </si>
  <si>
    <t>McElligott</t>
  </si>
  <si>
    <t>McGonigle</t>
  </si>
  <si>
    <t>Allie</t>
  </si>
  <si>
    <t>McGuire</t>
  </si>
  <si>
    <t>McIlvaine</t>
  </si>
  <si>
    <t>McIntosh</t>
  </si>
  <si>
    <t>McKenna</t>
  </si>
  <si>
    <t>McKenzie</t>
  </si>
  <si>
    <t>McLaughlin</t>
  </si>
  <si>
    <t>Hugh</t>
  </si>
  <si>
    <t>McMahon</t>
  </si>
  <si>
    <t>McNamara</t>
  </si>
  <si>
    <t>Jerel</t>
  </si>
  <si>
    <t>McNeal</t>
  </si>
  <si>
    <t>Terry</t>
  </si>
  <si>
    <t>McQuade</t>
  </si>
  <si>
    <t>McQueen</t>
  </si>
  <si>
    <t>Meganck</t>
  </si>
  <si>
    <t>Meminger</t>
  </si>
  <si>
    <t>Menard</t>
  </si>
  <si>
    <t>Merritt</t>
  </si>
  <si>
    <t>Metz</t>
  </si>
  <si>
    <t>Alex</t>
  </si>
  <si>
    <t>Meyer</t>
  </si>
  <si>
    <t>Meyers</t>
  </si>
  <si>
    <t>Bart</t>
  </si>
  <si>
    <t>Miller</t>
  </si>
  <si>
    <t>Mills</t>
  </si>
  <si>
    <t>Millunze</t>
  </si>
  <si>
    <t>Mimlitz</t>
  </si>
  <si>
    <t>DeMarcus</t>
  </si>
  <si>
    <t>Minor</t>
  </si>
  <si>
    <t>Melvin</t>
  </si>
  <si>
    <t>Mochalski</t>
  </si>
  <si>
    <t>Benny</t>
  </si>
  <si>
    <t>Moore</t>
  </si>
  <si>
    <t>Lloyd</t>
  </si>
  <si>
    <t>Moran</t>
  </si>
  <si>
    <t>L.C.</t>
  </si>
  <si>
    <t>Leo</t>
  </si>
  <si>
    <t>Moriarity</t>
  </si>
  <si>
    <t>Morstadt</t>
  </si>
  <si>
    <t>Ben</t>
  </si>
  <si>
    <t>Moser</t>
  </si>
  <si>
    <t>Mueller</t>
  </si>
  <si>
    <t>Mullen</t>
  </si>
  <si>
    <t>Muller</t>
  </si>
  <si>
    <t>Muth</t>
  </si>
  <si>
    <t>Cyril</t>
  </si>
  <si>
    <t>Multhauf</t>
  </si>
  <si>
    <t>Clarence</t>
  </si>
  <si>
    <t>Mundt</t>
  </si>
  <si>
    <t>Myers</t>
  </si>
  <si>
    <t>Delbert</t>
  </si>
  <si>
    <t>Nachazel</t>
  </si>
  <si>
    <t>Nagle</t>
  </si>
  <si>
    <t>Neary</t>
  </si>
  <si>
    <t>Nethen</t>
  </si>
  <si>
    <t>Netzer</t>
  </si>
  <si>
    <t>Newman</t>
  </si>
  <si>
    <t>Nicoud</t>
  </si>
  <si>
    <t>Nixon</t>
  </si>
  <si>
    <t>Oluoma</t>
  </si>
  <si>
    <t>Nnamaka</t>
  </si>
  <si>
    <t>Steve</t>
  </si>
  <si>
    <t>Novak</t>
  </si>
  <si>
    <t>Nyenhuis</t>
  </si>
  <si>
    <t>O'Brien</t>
  </si>
  <si>
    <t>O'Byrne</t>
  </si>
  <si>
    <t>O'Connell</t>
  </si>
  <si>
    <t>O'Donnell</t>
  </si>
  <si>
    <t>O'keefe</t>
  </si>
  <si>
    <t>O'Keefe</t>
  </si>
  <si>
    <t>Oleniczak</t>
  </si>
  <si>
    <t>Earl</t>
  </si>
  <si>
    <t>O'Malley</t>
  </si>
  <si>
    <t>Orth</t>
  </si>
  <si>
    <t>Ostrans</t>
  </si>
  <si>
    <t>Ove</t>
  </si>
  <si>
    <t>Packee</t>
  </si>
  <si>
    <t>Padden</t>
  </si>
  <si>
    <t>Palesse</t>
  </si>
  <si>
    <t>Paterson</t>
  </si>
  <si>
    <t>Pautkee</t>
  </si>
  <si>
    <t>Ulice</t>
  </si>
  <si>
    <t>Payne</t>
  </si>
  <si>
    <t>Paynter</t>
  </si>
  <si>
    <t>Peavy</t>
  </si>
  <si>
    <t>Peterson</t>
  </si>
  <si>
    <t>Pieper</t>
  </si>
  <si>
    <t>Pierce</t>
  </si>
  <si>
    <t>Piercy</t>
  </si>
  <si>
    <t>Piontek</t>
  </si>
  <si>
    <t>Joel</t>
  </si>
  <si>
    <t>Plinska</t>
  </si>
  <si>
    <t>Pogodzinski</t>
  </si>
  <si>
    <t>Poja</t>
  </si>
  <si>
    <t>Polonowski</t>
  </si>
  <si>
    <t>Polzin</t>
  </si>
  <si>
    <t>Posey</t>
  </si>
  <si>
    <t>Poulsen</t>
  </si>
  <si>
    <t>Trevor</t>
  </si>
  <si>
    <t>Powell</t>
  </si>
  <si>
    <t>Powers</t>
  </si>
  <si>
    <t>Pedro</t>
  </si>
  <si>
    <t>Prado</t>
  </si>
  <si>
    <t>Price</t>
  </si>
  <si>
    <t>Przybyla</t>
  </si>
  <si>
    <t>Puk</t>
  </si>
  <si>
    <t>Dick</t>
  </si>
  <si>
    <t>Pyzunski</t>
  </si>
  <si>
    <t>Quabius</t>
  </si>
  <si>
    <t>Quinn</t>
  </si>
  <si>
    <t>Quirk</t>
  </si>
  <si>
    <t>Rahn</t>
  </si>
  <si>
    <t>Ramierz</t>
  </si>
  <si>
    <t>Rand</t>
  </si>
  <si>
    <t>Rasmusen</t>
  </si>
  <si>
    <t>Ratchen</t>
  </si>
  <si>
    <t>Raymonds</t>
  </si>
  <si>
    <t>Floyd</t>
  </si>
  <si>
    <t>Razner</t>
  </si>
  <si>
    <t>Reason</t>
  </si>
  <si>
    <t>Reavley</t>
  </si>
  <si>
    <t>Redmond</t>
  </si>
  <si>
    <t>Reeder</t>
  </si>
  <si>
    <t>Regan</t>
  </si>
  <si>
    <t>Matthew</t>
  </si>
  <si>
    <t>Reich</t>
  </si>
  <si>
    <t>Reider</t>
  </si>
  <si>
    <t>Reilley</t>
  </si>
  <si>
    <t>M.O.</t>
  </si>
  <si>
    <t>Reinhart</t>
  </si>
  <si>
    <t>Reitinger</t>
  </si>
  <si>
    <t>Ken</t>
  </si>
  <si>
    <t>Rice</t>
  </si>
  <si>
    <t>Ripp</t>
  </si>
  <si>
    <t>Rivers</t>
  </si>
  <si>
    <t>Tim</t>
  </si>
  <si>
    <t>Rogan</t>
  </si>
  <si>
    <t>Rogers</t>
  </si>
  <si>
    <t>Rohlofl</t>
  </si>
  <si>
    <t>Ronzani</t>
  </si>
  <si>
    <t>Rooyakkers</t>
  </si>
  <si>
    <t>Rosenberger</t>
  </si>
  <si>
    <t>Rosendahl</t>
  </si>
  <si>
    <t>Rozga</t>
  </si>
  <si>
    <t>Rubado</t>
  </si>
  <si>
    <t>Rudolph</t>
  </si>
  <si>
    <t>Clare</t>
  </si>
  <si>
    <t>Ruehl</t>
  </si>
  <si>
    <t>Edwin</t>
  </si>
  <si>
    <t>Sadowski</t>
  </si>
  <si>
    <t>Saffeld</t>
  </si>
  <si>
    <t>Sanders</t>
  </si>
  <si>
    <t>Santilli</t>
  </si>
  <si>
    <t>Samuel</t>
  </si>
  <si>
    <t>Sauceda</t>
  </si>
  <si>
    <t>Savage</t>
  </si>
  <si>
    <t>Scanlon</t>
  </si>
  <si>
    <t>Adam</t>
  </si>
  <si>
    <t>Schabes</t>
  </si>
  <si>
    <t>C.C.</t>
  </si>
  <si>
    <t>Schad</t>
  </si>
  <si>
    <t>Schaefer</t>
  </si>
  <si>
    <t>Schauer</t>
  </si>
  <si>
    <t>Schilke</t>
  </si>
  <si>
    <t>Schimenz</t>
  </si>
  <si>
    <t>Terrell</t>
  </si>
  <si>
    <t>Schlundt</t>
  </si>
  <si>
    <t>Eric</t>
  </si>
  <si>
    <t>Schnepp</t>
  </si>
  <si>
    <t>Scholbe</t>
  </si>
  <si>
    <t>Schramka</t>
  </si>
  <si>
    <t>Jerome</t>
  </si>
  <si>
    <t>Schudrowitz</t>
  </si>
  <si>
    <t>Schuette</t>
  </si>
  <si>
    <t>Schulz</t>
  </si>
  <si>
    <t>Schumacker</t>
  </si>
  <si>
    <t>Schwab</t>
  </si>
  <si>
    <t>Franklin</t>
  </si>
  <si>
    <t>Schweers</t>
  </si>
  <si>
    <t>Sebastian</t>
  </si>
  <si>
    <t>Elmer</t>
  </si>
  <si>
    <t>Seefeld</t>
  </si>
  <si>
    <t>Fredrick</t>
  </si>
  <si>
    <t>Seegar</t>
  </si>
  <si>
    <t>Lawlor</t>
  </si>
  <si>
    <t>Seely</t>
  </si>
  <si>
    <t>Dale</t>
  </si>
  <si>
    <t>Sevcik</t>
  </si>
  <si>
    <t>Sewell</t>
  </si>
  <si>
    <t>Shaw</t>
  </si>
  <si>
    <t>Sheely</t>
  </si>
  <si>
    <t>Shimon</t>
  </si>
  <si>
    <t>Shinner</t>
  </si>
  <si>
    <t>Shipley</t>
  </si>
  <si>
    <t>Sichterman</t>
  </si>
  <si>
    <t>Jared</t>
  </si>
  <si>
    <t>Sichting</t>
  </si>
  <si>
    <t>Sievers</t>
  </si>
  <si>
    <t>Blanton</t>
  </si>
  <si>
    <t>Simmons</t>
  </si>
  <si>
    <t>Sims</t>
  </si>
  <si>
    <t>Erich</t>
  </si>
  <si>
    <t>Siverling</t>
  </si>
  <si>
    <t>Alvin</t>
  </si>
  <si>
    <t>Skat</t>
  </si>
  <si>
    <t>Smith</t>
  </si>
  <si>
    <t>Marcell</t>
  </si>
  <si>
    <t>Morley</t>
  </si>
  <si>
    <t>Shannon</t>
  </si>
  <si>
    <t>Smolinski</t>
  </si>
  <si>
    <t>Snyder</t>
  </si>
  <si>
    <t>Sokody</t>
  </si>
  <si>
    <t>Sonnenberg</t>
  </si>
  <si>
    <t>Sprafka</t>
  </si>
  <si>
    <t>Kurt</t>
  </si>
  <si>
    <t>Spychalla</t>
  </si>
  <si>
    <t>Stadden</t>
  </si>
  <si>
    <t>Staffeld</t>
  </si>
  <si>
    <t>Stark</t>
  </si>
  <si>
    <t>Stawicki</t>
  </si>
  <si>
    <t>Steber</t>
  </si>
  <si>
    <t>Stehling</t>
  </si>
  <si>
    <t>Stemper</t>
  </si>
  <si>
    <t>Stone</t>
  </si>
  <si>
    <t>Storto</t>
  </si>
  <si>
    <t>Dwaine</t>
  </si>
  <si>
    <t>Streater</t>
  </si>
  <si>
    <t>Stumpf</t>
  </si>
  <si>
    <t>Sullivan</t>
  </si>
  <si>
    <t>Suppelsa</t>
  </si>
  <si>
    <t>Sutter</t>
  </si>
  <si>
    <t>Swanke</t>
  </si>
  <si>
    <t>Swieciak</t>
  </si>
  <si>
    <t>Tatum</t>
  </si>
  <si>
    <t>Thomsen</t>
  </si>
  <si>
    <t>Thompson</t>
  </si>
  <si>
    <t>Thranow</t>
  </si>
  <si>
    <t>Toone</t>
  </si>
  <si>
    <t>Todd</t>
  </si>
  <si>
    <t>Townsend</t>
  </si>
  <si>
    <t>Trad</t>
  </si>
  <si>
    <t>Traudt</t>
  </si>
  <si>
    <t>Treis</t>
  </si>
  <si>
    <t>Kerry</t>
  </si>
  <si>
    <t>Trotter</t>
  </si>
  <si>
    <t>Vanderhyden</t>
  </si>
  <si>
    <t>Ray</t>
  </si>
  <si>
    <t>Vollmer</t>
  </si>
  <si>
    <t>Vrobel</t>
  </si>
  <si>
    <t>Vytiska</t>
  </si>
  <si>
    <t>Dwyane</t>
  </si>
  <si>
    <t>Walczak</t>
  </si>
  <si>
    <t>Walton</t>
  </si>
  <si>
    <t>Wardle</t>
  </si>
  <si>
    <t>Warras</t>
  </si>
  <si>
    <t>Weisner</t>
  </si>
  <si>
    <t>Wendt</t>
  </si>
  <si>
    <t>Roy</t>
  </si>
  <si>
    <t>Werntz</t>
  </si>
  <si>
    <t>West</t>
  </si>
  <si>
    <t>Westerdahl</t>
  </si>
  <si>
    <t>Wherry</t>
  </si>
  <si>
    <t>Whitehead</t>
  </si>
  <si>
    <t>Wiesner</t>
  </si>
  <si>
    <t>Wilson</t>
  </si>
  <si>
    <t>Winter</t>
  </si>
  <si>
    <t>Wise</t>
  </si>
  <si>
    <t>Wittberger</t>
  </si>
  <si>
    <t>Wittenberg</t>
  </si>
  <si>
    <t>Wochner</t>
  </si>
  <si>
    <t>Wold</t>
  </si>
  <si>
    <t>Wolf</t>
  </si>
  <si>
    <t>Wolfe</t>
  </si>
  <si>
    <t>Worgull</t>
  </si>
  <si>
    <t>Sam</t>
  </si>
  <si>
    <t>Worthen</t>
  </si>
  <si>
    <t>Wozny</t>
  </si>
  <si>
    <t>Calvin</t>
  </si>
  <si>
    <t>Wunsch</t>
  </si>
  <si>
    <t>Con</t>
  </si>
  <si>
    <t>Yagodzinski</t>
  </si>
  <si>
    <t>Zavada</t>
  </si>
  <si>
    <t>Thaddeus</t>
  </si>
  <si>
    <t>Zimowicz</t>
  </si>
  <si>
    <t>Zulauf</t>
  </si>
  <si>
    <t>Zummach</t>
  </si>
  <si>
    <t>McNeil</t>
  </si>
  <si>
    <t>Ernie</t>
  </si>
  <si>
    <t>Russ</t>
  </si>
  <si>
    <t>Lazar</t>
  </si>
  <si>
    <t>Hayward</t>
  </si>
  <si>
    <t>Rube</t>
  </si>
  <si>
    <t>Glasser</t>
  </si>
  <si>
    <t>Nick</t>
  </si>
  <si>
    <t>Williams</t>
  </si>
  <si>
    <t>Van Bereghy</t>
  </si>
  <si>
    <t>Wilfred (Dukes)</t>
  </si>
  <si>
    <t>Joseph (Red)</t>
  </si>
  <si>
    <t>Maurice (Bo)</t>
  </si>
  <si>
    <t>Robert (Jim)</t>
  </si>
  <si>
    <t>Walter (Swede)</t>
  </si>
  <si>
    <t>Roman (Pat)</t>
  </si>
  <si>
    <t>Charles (Mandy)</t>
  </si>
  <si>
    <t>Graff, Jr.</t>
  </si>
  <si>
    <t>Ryan, Jr.</t>
  </si>
  <si>
    <t>Waite, Jr.</t>
  </si>
  <si>
    <t>Van Landuyt</t>
  </si>
  <si>
    <t>Alfred (Butch)</t>
  </si>
  <si>
    <t>John (Jack)</t>
  </si>
  <si>
    <t>William (Cy)</t>
  </si>
  <si>
    <t>Billy Joe</t>
  </si>
  <si>
    <t>Van Vooren</t>
  </si>
  <si>
    <t>Years Played</t>
  </si>
  <si>
    <t>First name</t>
  </si>
  <si>
    <t>Last</t>
  </si>
  <si>
    <t>Most productive reserve, 3 starts</t>
  </si>
  <si>
    <t>Captain of team, shot more than 50% 3-pointers</t>
  </si>
  <si>
    <t>Games</t>
  </si>
  <si>
    <t>Rebounds</t>
  </si>
  <si>
    <t>Assists</t>
  </si>
  <si>
    <t>Steals</t>
  </si>
  <si>
    <t>Blocks</t>
  </si>
  <si>
    <t>Points</t>
  </si>
  <si>
    <t>Played 7 minutes total</t>
  </si>
  <si>
    <t>6-11 Center played a bit, and later in CBA.</t>
  </si>
  <si>
    <t>Played in NBA, dorm mate of mine while I was at Marquette and at 6-foot-10 and much faster than me, he was much better than me when we played against each other in gym.  We underappreciate the guys who kept the program afloat after the McGuire-Raymonds-Majerus years - Copa, then Smith, then McIlvaine and finally Wardle.  Without them, I don't think we would have ever attracted Tom Crean and Duwayne Wade to get back on top.</t>
  </si>
  <si>
    <t>6-4 forward got into 94 games</t>
  </si>
  <si>
    <t>A few NBA games for the 6-foot-6 center</t>
  </si>
  <si>
    <t>6-10 center</t>
  </si>
  <si>
    <t>played 86 games, only 10 as starter, but had a few double figure scoring and rebounding games</t>
  </si>
  <si>
    <t>walk-on</t>
  </si>
  <si>
    <t>Great hustler and shot blocker off the bench as a 6-foot-8 center</t>
  </si>
  <si>
    <t>6-9 forward off bench most games and Sweet 16 team as freshman</t>
  </si>
  <si>
    <t>Sweet 16 team</t>
  </si>
  <si>
    <t>This 6-foot-8 center forward was an animal cutting to the basket and fighting inside, with 12/10 his senior year on 70% FG shooting</t>
  </si>
  <si>
    <t>Drafted in 11th round by Milwaukee as hometown favorite, 7th in school history FT percentage at 81.1%.</t>
  </si>
  <si>
    <t>6-9 forward, 2nd round pick, over 2,500 NBA points</t>
  </si>
  <si>
    <t>appeared in 19 games</t>
  </si>
  <si>
    <t>One of the true greats, top QB prospect who chose Marquette and brought them back as one of the top 3 point guards in the Country - breaking Kentucky's press to take them back to the sweet 16.  The school's all time assist leader with 956, and played another 12 years in Europe as one of the top steal/assist guys.</t>
  </si>
  <si>
    <t>6-foot-10 center who started his final two years</t>
  </si>
  <si>
    <t>Elite 8 team in 1955 was first tourney team in Marquette history</t>
  </si>
  <si>
    <t>Marquette's 1977 National champ reserve - stats are only for 1977 season</t>
  </si>
  <si>
    <t>Drafted by Detroit in 7th round, 6-foot-10 center transferred from UWM for last two years</t>
  </si>
  <si>
    <t xml:space="preserve">All-American football player helped get Marquette on basketball map in early 1930s averaging double figures (very rare back then) for 14-3 team.  The Marquette Tribune, of which I was later News Editor, wrote, “Ronzani particularly had a rollicking time of it, as he roamed all over the floor, scrambling anyone in his path and usually coming up with the ball in the wildest sort of melee.” </t>
  </si>
  <si>
    <t>Draftedby Dallas in 7th round, excellent forward on Doc Rivers teams that made two trips to the NCAA.</t>
  </si>
  <si>
    <t>6-11 Center who started most of senior year</t>
  </si>
  <si>
    <t>Holds record for 28 rebounds in one game.</t>
  </si>
  <si>
    <t>Sweet 16 team, but only played a few minutes.</t>
  </si>
  <si>
    <t>Starter for NCAA Runners Up 1974 with 10.1/5.1 as G/F, and only got better going All-American two years later before being 2nd round pick, over 2,500 NBA points.  101 wins during his four years.</t>
  </si>
  <si>
    <t>Marquette's NCAA Champions 1977, 2nd round pick, Played in NBA.  Famous for the fight he got into with Al McGuire in the locker room of the 1st Round game in 1977 in which he said McGuire had renegged on a promise to start him.  McGuire said the fight helped the team regroup to win the title.</t>
  </si>
  <si>
    <t>Almost saw Charles Barkley beat him up when he sat between Barkley and his girlfriend at a Milwaukee bar, scored 1,200 points.  Trotter didn't have a great support staff while I was there, but he was in Parade's top 30 prep stars when he signed, and he then went on to be a two-time MVP in Europe, scoring almost 30 points per game.</t>
  </si>
  <si>
    <t>4.2 ppg</t>
  </si>
  <si>
    <t>Stat rank</t>
  </si>
  <si>
    <t>Per game</t>
  </si>
  <si>
    <t>Houston</t>
  </si>
  <si>
    <t>2nd</t>
  </si>
  <si>
    <t>Orlando</t>
  </si>
  <si>
    <t>Miami</t>
  </si>
  <si>
    <t>1st</t>
  </si>
  <si>
    <t>Atlanta</t>
  </si>
  <si>
    <t xml:space="preserve">2nd </t>
  </si>
  <si>
    <t xml:space="preserve">Washington </t>
  </si>
  <si>
    <t>Los Angeles Lakers</t>
  </si>
  <si>
    <t>Denver</t>
  </si>
  <si>
    <t>4th</t>
  </si>
  <si>
    <t>6th</t>
  </si>
  <si>
    <t>New York</t>
  </si>
  <si>
    <t xml:space="preserve">9th </t>
  </si>
  <si>
    <t>Dallas</t>
  </si>
  <si>
    <t xml:space="preserve">7th </t>
  </si>
  <si>
    <t>Cleveland</t>
  </si>
  <si>
    <t>3rd</t>
  </si>
  <si>
    <t>Detroit</t>
  </si>
  <si>
    <t xml:space="preserve">6th </t>
  </si>
  <si>
    <t>7th</t>
  </si>
  <si>
    <t>Chicago</t>
  </si>
  <si>
    <t xml:space="preserve">4th </t>
  </si>
  <si>
    <t>Milwaukee</t>
  </si>
  <si>
    <t xml:space="preserve">10th </t>
  </si>
  <si>
    <t xml:space="preserve">Philadelphia </t>
  </si>
  <si>
    <t xml:space="preserve">1st </t>
  </si>
  <si>
    <t>Buffalo</t>
  </si>
  <si>
    <t>Washington</t>
  </si>
  <si>
    <t>Los Angeles</t>
  </si>
  <si>
    <t xml:space="preserve">3rd </t>
  </si>
  <si>
    <t xml:space="preserve">8th </t>
  </si>
  <si>
    <t>Kansas City- Omaha</t>
  </si>
  <si>
    <t xml:space="preserve">5th </t>
  </si>
  <si>
    <t>Phoenix</t>
  </si>
  <si>
    <t>San Francisco</t>
  </si>
  <si>
    <t xml:space="preserve">12th </t>
  </si>
  <si>
    <t xml:space="preserve">Boston </t>
  </si>
  <si>
    <t xml:space="preserve">New York </t>
  </si>
  <si>
    <t xml:space="preserve">11th </t>
  </si>
  <si>
    <t>Minneapolis</t>
  </si>
  <si>
    <t>NA</t>
  </si>
  <si>
    <t>Draft Selection</t>
  </si>
  <si>
    <t>Year Chosen</t>
  </si>
  <si>
    <t>Current</t>
  </si>
  <si>
    <t>College average</t>
  </si>
  <si>
    <t>College years</t>
  </si>
  <si>
    <t>NBA Games</t>
  </si>
  <si>
    <t>NBA PPG</t>
  </si>
  <si>
    <t>NBA Points</t>
  </si>
  <si>
    <t>NBA Round</t>
  </si>
  <si>
    <t>NCAA Final Four, 2nd round pick, has hit a few NBA 3-pointers but in developmental league now, shot over 97% from line and almost 50% on 3-pointers to become 10th leading scorer in team history.</t>
  </si>
  <si>
    <t>Drafted by Denver in 6th round</t>
  </si>
  <si>
    <t>Drafted by Los Angeles in 6th round</t>
  </si>
  <si>
    <t>Marquette's NCAA Champions 1977 with 7.3 ppg, drafted by Milwaukee</t>
  </si>
  <si>
    <t>Marquette's 1977 National champ reserve</t>
  </si>
  <si>
    <t>Drafted by Chicago in 7th round, backup on National champs freshman year</t>
  </si>
  <si>
    <t>Marquette's 1977 National champ freshman year</t>
  </si>
  <si>
    <t>Only player on both Marquette's NCAA Runners-up in 1974 AND Champions in 1977, and was in the top 2 in rebounding AND points on both teams as both a freshman and a starter with 12.2/8.5 and 15.6/8.3 - 1st Round pick</t>
  </si>
  <si>
    <t>9.7 ppg as guard for NCAA Runners Up 1974, drafted by Houston in 10th round</t>
  </si>
  <si>
    <t>Ran offense as 6-foot guard for NCAA Runners-up dishing out 138 assists and 9.4 ppg, more than 1,000 NBA points</t>
  </si>
  <si>
    <t>4.1 ppg as 6th man for 1974 National Runners=up</t>
  </si>
  <si>
    <t>3.4 ppg as as guard backing Washington and Walton on NCAA runners-up</t>
  </si>
  <si>
    <t>2nd guard off bench for 1974 National Runners-up</t>
  </si>
  <si>
    <t>Reserve for NCAA Runners up in 1974</t>
  </si>
  <si>
    <t>2.6 ppg backing up Wade for Final Four team in 2003</t>
  </si>
  <si>
    <t>NCAA Final Four 2003 team</t>
  </si>
  <si>
    <t>Made all 4 shots in 1990 NIT championship win over St. John's, drafted by Milwaukee in 3rd round</t>
  </si>
  <si>
    <t>Star of 1970 NIT Championship with 22 points, then drafted by San Francisco in 8th round</t>
  </si>
  <si>
    <t>All-American poll valter 3 times in the 1920s who also played basketball</t>
  </si>
  <si>
    <t>3 sport start in 1930s, and center on the 1934 team that beat 5 of 6 Big Ten teams and finished 14-3</t>
  </si>
  <si>
    <t>Marquette's first All-American who led the 1934 squad to a 14-3 mark then played 5 pro seasons</t>
  </si>
  <si>
    <t>11.6/4.8 has us off to a great start in 2007-08</t>
  </si>
  <si>
    <t>loved him as a freshman last year for incredible defensive pressure, and averaging 9.6 ppg out of the gates this year.</t>
  </si>
  <si>
    <t>Does anyone have a better 3-guard set than James, McNeal and Matthews?</t>
  </si>
  <si>
    <t>6.2 rebounds for a guy whose only been playing ball a couple of years - we need him to give us the big man by continuing to develop.</t>
  </si>
  <si>
    <t>Drafted by pros?</t>
  </si>
  <si>
    <t>Final 4 team with 11.8 ppg and led team with 184 assists, 2nd round pick, averaged over 10 minutes per game in first 2 seasons, 3rd all-time leading scorer while at Marquette.</t>
  </si>
  <si>
    <t>Will become 39th Marquette player to top 1,000 points this year, and has 200 steals in first 64 games and Big East Defensive player of year, will be in NBA - if he and James can get us to Elite 8 then they are among the greatest.</t>
  </si>
  <si>
    <t>Marquette's 1977 NCAA Champions with 4.5 ppg and drafted by Detroit in 9th round</t>
  </si>
  <si>
    <t>His senior year was my freshman year, drafted in 9th round by New York.</t>
  </si>
  <si>
    <t>Love the 3-pointers!  If he is on, we can make a run this year.</t>
  </si>
  <si>
    <t>Rank</t>
  </si>
  <si>
    <t>1992, 93</t>
  </si>
  <si>
    <t>1994, 95, 96, 97</t>
  </si>
  <si>
    <t>1938, 39, 40</t>
  </si>
  <si>
    <t>1926, 27</t>
  </si>
  <si>
    <t>2005, 06</t>
  </si>
  <si>
    <t>1965, 66, 67</t>
  </si>
  <si>
    <t>1928, 29</t>
  </si>
  <si>
    <t>1929, 30, 31</t>
  </si>
  <si>
    <t>1988, 89, 90, 91</t>
  </si>
  <si>
    <t>1967, 68</t>
  </si>
  <si>
    <t>1989, 90</t>
  </si>
  <si>
    <t>1978, 79</t>
  </si>
  <si>
    <t>1996, 97, 98, 99</t>
  </si>
  <si>
    <t>1950, 51</t>
  </si>
  <si>
    <t>2000, 01</t>
  </si>
  <si>
    <t>1951, 52, 53</t>
  </si>
  <si>
    <t>1934, 35</t>
  </si>
  <si>
    <t>1938, 39</t>
  </si>
  <si>
    <t>1956, 57, 58</t>
  </si>
  <si>
    <t>1945, 47, 48</t>
  </si>
  <si>
    <t>1969, 70, 71</t>
  </si>
  <si>
    <t>2006, 07</t>
  </si>
  <si>
    <t>2001, 02</t>
  </si>
  <si>
    <t>1933, 34, 35</t>
  </si>
  <si>
    <t>1932, 33, 34</t>
  </si>
  <si>
    <t>1986, 87</t>
  </si>
  <si>
    <t>1961, 62, 63</t>
  </si>
  <si>
    <t>1932, 33</t>
  </si>
  <si>
    <t>1977, 78</t>
  </si>
  <si>
    <t>2003, 04</t>
  </si>
  <si>
    <t>1931, 32</t>
  </si>
  <si>
    <t>1970, 71</t>
  </si>
  <si>
    <t>1973, 74, 75, 76</t>
  </si>
  <si>
    <t>1942, 43</t>
  </si>
  <si>
    <t>1929, 30</t>
  </si>
  <si>
    <t>1965, 66, 67, 68</t>
  </si>
  <si>
    <t>1973, 74, 75</t>
  </si>
  <si>
    <t>1954, 55, 56</t>
  </si>
  <si>
    <t>1968, 69, 70</t>
  </si>
  <si>
    <t>1964, 65</t>
  </si>
  <si>
    <t>1973, 75, 76, 77</t>
  </si>
  <si>
    <t>1964, 65, 66</t>
  </si>
  <si>
    <t>1977, 78, 79, 80</t>
  </si>
  <si>
    <t>1921, 22</t>
  </si>
  <si>
    <t>1937, 38, 39</t>
  </si>
  <si>
    <t>1963, 64, 65</t>
  </si>
  <si>
    <t>1988, 89</t>
  </si>
  <si>
    <t>1955, 56, 57</t>
  </si>
  <si>
    <t>1959, 60, 61</t>
  </si>
  <si>
    <t>1933, 34, 35, 36</t>
  </si>
  <si>
    <t>1942, 43, 44, 45</t>
  </si>
  <si>
    <t>2003, 04, 05, 06</t>
  </si>
  <si>
    <t>1971, 72</t>
  </si>
  <si>
    <t>1945, 46, 49, 50</t>
  </si>
  <si>
    <t>1998, 1999, 2000, 01</t>
  </si>
  <si>
    <t>1997, 98, 99, 2000</t>
  </si>
  <si>
    <t>1969, 70</t>
  </si>
  <si>
    <t>1939, 40</t>
  </si>
  <si>
    <t>1941, 42, 43</t>
  </si>
  <si>
    <t>1984, 85, 86, 87</t>
  </si>
  <si>
    <t>1933, 34</t>
  </si>
  <si>
    <t>1960, 61, 62</t>
  </si>
  <si>
    <t>1962, 63</t>
  </si>
  <si>
    <t>1966, 67, 68, 69</t>
  </si>
  <si>
    <t>1925, 26, 27, 28</t>
  </si>
  <si>
    <t>1991, 92, 93</t>
  </si>
  <si>
    <t>1973, 74</t>
  </si>
  <si>
    <t>1985, 86</t>
  </si>
  <si>
    <t>1978, 79, 80, 81</t>
  </si>
  <si>
    <t>1918, 19</t>
  </si>
  <si>
    <t>1925, 26, 27</t>
  </si>
  <si>
    <t>1917, 18</t>
  </si>
  <si>
    <t>1924, 25, 26</t>
  </si>
  <si>
    <t>2002, 03, 04, 05</t>
  </si>
  <si>
    <t>1999, 2000, 01, 02</t>
  </si>
  <si>
    <t>1961, 62</t>
  </si>
  <si>
    <t>1945, 48, 49</t>
  </si>
  <si>
    <t>1963, 64</t>
  </si>
  <si>
    <t>1943, 44</t>
  </si>
  <si>
    <t>1977, 78, 79</t>
  </si>
  <si>
    <t>1921, 22, 23</t>
  </si>
  <si>
    <t>1927, 28</t>
  </si>
  <si>
    <t>1922, 23, 24, 25</t>
  </si>
  <si>
    <t>1944, 45</t>
  </si>
  <si>
    <t>1922, 23</t>
  </si>
  <si>
    <t>1993, 94, 95, 96</t>
  </si>
  <si>
    <t>1935, 36, 37</t>
  </si>
  <si>
    <t>1936, 37, 38</t>
  </si>
  <si>
    <t>1987, 88</t>
  </si>
  <si>
    <t>1974, 75, 76, 77</t>
  </si>
  <si>
    <t>1948, 49, 50</t>
  </si>
  <si>
    <t>1945, 46, 47</t>
  </si>
  <si>
    <t>1947, 48, 49, 50</t>
  </si>
  <si>
    <t>1949, 50, 51</t>
  </si>
  <si>
    <t>1956, 57</t>
  </si>
  <si>
    <t>1932, 33, 34, 35</t>
  </si>
  <si>
    <t>1987, 89</t>
  </si>
  <si>
    <t>1985, 86, 87, 88</t>
  </si>
  <si>
    <t>1971, 72, 73</t>
  </si>
  <si>
    <t>1992, 93, 95</t>
  </si>
  <si>
    <t>1924, 25,26</t>
  </si>
  <si>
    <t>1928, 29, 30</t>
  </si>
  <si>
    <t>1952, 53, 54</t>
  </si>
  <si>
    <t>1945, 46</t>
  </si>
  <si>
    <t>1966, 67</t>
  </si>
  <si>
    <t>1940, 41</t>
  </si>
  <si>
    <t>1982, 83</t>
  </si>
  <si>
    <t>1948, 49</t>
  </si>
  <si>
    <t>1979, 80, 81</t>
  </si>
  <si>
    <t>1970, 71, 72</t>
  </si>
  <si>
    <t>1957, 58</t>
  </si>
  <si>
    <t>1984, 85</t>
  </si>
  <si>
    <t>1920, 21</t>
  </si>
  <si>
    <t>1939, 40, 41</t>
  </si>
  <si>
    <t>1994, 95, 96</t>
  </si>
  <si>
    <t>1990, 91</t>
  </si>
  <si>
    <t>1965, 66</t>
  </si>
  <si>
    <t>1995, 96, 97, 98</t>
  </si>
  <si>
    <t>2004, 05</t>
  </si>
  <si>
    <t>1952, 53, 54, 55</t>
  </si>
  <si>
    <t>1982, 83, 84, 85</t>
  </si>
  <si>
    <t>1982, 83, 84</t>
  </si>
  <si>
    <t>1947, 49</t>
  </si>
  <si>
    <t>1994, 95, 97, 98</t>
  </si>
  <si>
    <t>1958, 59</t>
  </si>
  <si>
    <t>1943, 44, 46</t>
  </si>
  <si>
    <t>1960, 61</t>
  </si>
  <si>
    <t>1935, 36</t>
  </si>
  <si>
    <t>1958, 59, 60</t>
  </si>
  <si>
    <t>1991, 92, 93, 94</t>
  </si>
  <si>
    <t>1930, 31, 32</t>
  </si>
  <si>
    <t>1962, 63, 64</t>
  </si>
  <si>
    <t>1943, 46</t>
  </si>
  <si>
    <t>1923, 24, 25, 26</t>
  </si>
  <si>
    <t>1923, 24, 25</t>
  </si>
  <si>
    <t>1989, 90, 91</t>
  </si>
  <si>
    <t>1942, 43, 47</t>
  </si>
  <si>
    <t>1983, 84</t>
  </si>
  <si>
    <t>1975, 76, 77, 78</t>
  </si>
  <si>
    <t>1988, 89, 90</t>
  </si>
  <si>
    <t>1934, 35, 36</t>
  </si>
  <si>
    <t>1996, 97, 98</t>
  </si>
  <si>
    <t>1966, 67, 68</t>
  </si>
  <si>
    <t>1949, 50, 51, 52</t>
  </si>
  <si>
    <t>1981, 82, 83, 84</t>
  </si>
  <si>
    <t>1979, 80, 81, 82</t>
  </si>
  <si>
    <t>1946, 47, 48, 49</t>
  </si>
  <si>
    <t>1995, 96</t>
  </si>
  <si>
    <t>1955, 56</t>
  </si>
  <si>
    <t>1992, 94, 95, 96</t>
  </si>
  <si>
    <t>1925, 26</t>
  </si>
  <si>
    <t>1957, 58, 59</t>
  </si>
  <si>
    <t>1972, 73</t>
  </si>
  <si>
    <t>2001, 02, 03, 04</t>
  </si>
  <si>
    <t>1944, 45, 46, 47</t>
  </si>
  <si>
    <t>1992, 93, 94, 95</t>
  </si>
  <si>
    <t>1942, 46, 47</t>
  </si>
  <si>
    <t>1918, 19, 20</t>
  </si>
  <si>
    <t>1998, 99, 2000, 01</t>
  </si>
  <si>
    <t>1981, 82</t>
  </si>
  <si>
    <t>1946, 47, 48</t>
  </si>
  <si>
    <t>1919, 20, 21</t>
  </si>
  <si>
    <t>1947, 48</t>
  </si>
  <si>
    <t>1927, 28, 29</t>
  </si>
  <si>
    <t>1976, 77, 78</t>
  </si>
  <si>
    <t>1943, 44, 47</t>
  </si>
  <si>
    <t>1951, 52</t>
  </si>
  <si>
    <t>1920, 21, 22</t>
  </si>
  <si>
    <t>1968, 69</t>
  </si>
  <si>
    <t>1981, 82, 83</t>
  </si>
  <si>
    <t>1941, 42, 43, 46</t>
  </si>
  <si>
    <t>1931, 32, 33</t>
  </si>
  <si>
    <t>1980, 81, 82, 83</t>
  </si>
  <si>
    <t>1950, 51, 52</t>
  </si>
  <si>
    <t>1967, 68, 69</t>
  </si>
  <si>
    <t>1987, 88, 89, 90</t>
  </si>
  <si>
    <t>1923, 24</t>
  </si>
  <si>
    <t>1922, 23, 24</t>
  </si>
  <si>
    <t>1941, 47</t>
  </si>
  <si>
    <t>1976, 77, 78, 79</t>
  </si>
  <si>
    <t>1983, 84, 85, 86</t>
  </si>
  <si>
    <t>1972, 73, 74, 75</t>
  </si>
  <si>
    <t>2002, 03</t>
  </si>
  <si>
    <t>1952, 55, 56, 57</t>
  </si>
  <si>
    <t>1974, 75, 76</t>
  </si>
  <si>
    <t>1972, 73, 74</t>
  </si>
  <si>
    <t>1997, 98</t>
  </si>
  <si>
    <t>1979, 80</t>
  </si>
  <si>
    <t>Craig</t>
  </si>
  <si>
    <t>Aamot</t>
  </si>
  <si>
    <t>Faisal</t>
  </si>
  <si>
    <t>Abraham</t>
  </si>
  <si>
    <t>Maurice</t>
  </si>
  <si>
    <t>Acker</t>
  </si>
  <si>
    <t>Glenn</t>
  </si>
  <si>
    <t>Adams</t>
  </si>
  <si>
    <t>Vic</t>
  </si>
  <si>
    <t>Aiello</t>
  </si>
  <si>
    <t>Steven</t>
  </si>
  <si>
    <t>Algeo</t>
  </si>
  <si>
    <t>Ryan</t>
  </si>
  <si>
    <t>Amoroso</t>
  </si>
  <si>
    <t>Ralph</t>
  </si>
  <si>
    <t>Amsden</t>
  </si>
  <si>
    <t>Dan</t>
  </si>
  <si>
    <t>Anderson</t>
  </si>
  <si>
    <t>William</t>
  </si>
  <si>
    <t>LeRoy</t>
  </si>
  <si>
    <t>Andrews</t>
  </si>
  <si>
    <t>Mark</t>
  </si>
  <si>
    <t>Anglavar</t>
  </si>
  <si>
    <t>Fred</t>
  </si>
  <si>
    <t>Arsulich</t>
  </si>
  <si>
    <t>Al</t>
  </si>
  <si>
    <t>Avant</t>
  </si>
  <si>
    <t>Richard</t>
  </si>
  <si>
    <t>Bader</t>
  </si>
  <si>
    <t>Sylvester</t>
  </si>
  <si>
    <t>Bado</t>
  </si>
  <si>
    <t>Jim</t>
  </si>
  <si>
    <t>Bailey</t>
  </si>
  <si>
    <t>Tyrone</t>
  </si>
  <si>
    <t>Baldwin</t>
  </si>
  <si>
    <t>Odell</t>
  </si>
  <si>
    <t>Ball</t>
  </si>
  <si>
    <t>Mike</t>
  </si>
  <si>
    <t>Bargen</t>
  </si>
  <si>
    <t>Cedric</t>
  </si>
  <si>
    <t>Barnett</t>
  </si>
  <si>
    <t>Brian</t>
  </si>
  <si>
    <t>Barone</t>
  </si>
  <si>
    <t>Ousmane</t>
  </si>
  <si>
    <t>Barro</t>
  </si>
  <si>
    <t>Peter</t>
  </si>
  <si>
    <t>Basarich</t>
  </si>
  <si>
    <t>Wayland</t>
  </si>
  <si>
    <t>Becker</t>
  </si>
  <si>
    <t>George</t>
  </si>
  <si>
    <t>Belhumeur</t>
  </si>
  <si>
    <t>Brandon</t>
  </si>
  <si>
    <t>Bell</t>
  </si>
  <si>
    <t>Marvin</t>
  </si>
  <si>
    <t>Pat</t>
  </si>
  <si>
    <t>Below</t>
  </si>
  <si>
    <t>Gerald</t>
  </si>
  <si>
    <t>Benka</t>
  </si>
  <si>
    <t>Eugene</t>
  </si>
  <si>
    <t>Berce</t>
  </si>
  <si>
    <t>Niv</t>
  </si>
  <si>
    <t>Berkowitz</t>
  </si>
  <si>
    <t>Bob</t>
  </si>
  <si>
    <t>Black</t>
  </si>
  <si>
    <t>Lawrence</t>
  </si>
  <si>
    <t>Blackledge</t>
  </si>
  <si>
    <t>Odartey</t>
  </si>
  <si>
    <t>Blankson</t>
  </si>
  <si>
    <t>James</t>
  </si>
  <si>
    <t>Blask</t>
  </si>
  <si>
    <t>Blommer</t>
  </si>
  <si>
    <t>Raymond</t>
  </si>
  <si>
    <t>Bonning</t>
  </si>
  <si>
    <t>David</t>
  </si>
  <si>
    <t>Boone</t>
  </si>
  <si>
    <t>Lee</t>
  </si>
  <si>
    <t>Borowski</t>
  </si>
  <si>
    <t>Andrew</t>
  </si>
  <si>
    <t>Boylan</t>
  </si>
  <si>
    <t>Karon</t>
  </si>
  <si>
    <t>Bradley</t>
  </si>
  <si>
    <t>Charles</t>
  </si>
  <si>
    <t>Brakes</t>
  </si>
  <si>
    <t>Sean</t>
  </si>
  <si>
    <t>Brannon</t>
  </si>
  <si>
    <t>Harvey</t>
  </si>
  <si>
    <t>Brechtl</t>
  </si>
  <si>
    <t>Bredow</t>
  </si>
  <si>
    <t>Gary</t>
  </si>
  <si>
    <t>Brell</t>
  </si>
  <si>
    <t>Barry</t>
  </si>
  <si>
    <t>Brennan</t>
  </si>
  <si>
    <t>Tommy</t>
  </si>
  <si>
    <t>Brice</t>
  </si>
  <si>
    <t>Burton</t>
  </si>
  <si>
    <t>Bril</t>
  </si>
  <si>
    <t>Joseph</t>
  </si>
  <si>
    <t>Brock</t>
  </si>
  <si>
    <t>Gene</t>
  </si>
  <si>
    <t>Bromstead</t>
  </si>
  <si>
    <t>Frank</t>
  </si>
  <si>
    <t>Bruce</t>
  </si>
  <si>
    <t>Tillman</t>
  </si>
  <si>
    <t>Bruett</t>
  </si>
  <si>
    <t>Brunkhorst</t>
  </si>
  <si>
    <t>John</t>
  </si>
  <si>
    <t>Bryant</t>
  </si>
  <si>
    <t>Randy</t>
  </si>
  <si>
    <t>Buchmann</t>
  </si>
  <si>
    <t>Walter</t>
  </si>
  <si>
    <t>Budrunas</t>
  </si>
  <si>
    <t>Erwin</t>
  </si>
  <si>
    <t>Buettner</t>
  </si>
  <si>
    <t>Don</t>
  </si>
  <si>
    <t>Bugalski</t>
  </si>
  <si>
    <t>Larry</t>
  </si>
  <si>
    <t>Bugge</t>
  </si>
  <si>
    <t>Buivid</t>
  </si>
  <si>
    <t>Dwight</t>
  </si>
  <si>
    <t>Burke</t>
  </si>
  <si>
    <t>Jack</t>
  </si>
  <si>
    <t>Robert</t>
  </si>
  <si>
    <t>Burns</t>
  </si>
  <si>
    <t>Dave</t>
  </si>
  <si>
    <t>Butrym</t>
  </si>
  <si>
    <t>Roger</t>
  </si>
  <si>
    <t>Buxton</t>
  </si>
  <si>
    <t>Byrd</t>
  </si>
  <si>
    <t>Byrnes</t>
  </si>
  <si>
    <t>Albert</t>
  </si>
  <si>
    <t>Cafone</t>
  </si>
  <si>
    <t>Rubin</t>
  </si>
  <si>
    <t>Cain</t>
  </si>
  <si>
    <t>Rocke</t>
  </si>
  <si>
    <t>Calvelli</t>
  </si>
  <si>
    <t>Rick</t>
  </si>
  <si>
    <t>Campbell</t>
  </si>
  <si>
    <t>Anthony</t>
  </si>
  <si>
    <t>Candelino</t>
  </si>
  <si>
    <t>Tom</t>
  </si>
  <si>
    <t>Canti</t>
  </si>
  <si>
    <t>Paul</t>
  </si>
  <si>
    <t>Carbins</t>
  </si>
  <si>
    <t>A.J.</t>
  </si>
  <si>
    <t>Cardinal</t>
  </si>
  <si>
    <t>Dennis</t>
  </si>
  <si>
    <t>Carroll</t>
  </si>
  <si>
    <t>Ed</t>
  </si>
  <si>
    <t>Carter</t>
  </si>
  <si>
    <t>Cory</t>
  </si>
  <si>
    <t>Casterton</t>
  </si>
  <si>
    <t>Chandler</t>
  </si>
  <si>
    <t>Joe</t>
  </si>
  <si>
    <t>Chapman</t>
  </si>
  <si>
    <t>Chmielewski</t>
  </si>
  <si>
    <t>Chones</t>
  </si>
  <si>
    <t>Carlton</t>
  </si>
  <si>
    <t>Christian</t>
  </si>
  <si>
    <t>Scott</t>
  </si>
  <si>
    <t>Christopherson</t>
  </si>
  <si>
    <t>Andy</t>
  </si>
  <si>
    <t>Chuchvara</t>
  </si>
  <si>
    <t>Harold</t>
  </si>
  <si>
    <t>Clancy</t>
  </si>
  <si>
    <t>Donald</t>
  </si>
  <si>
    <t>Clark</t>
  </si>
  <si>
    <t>D.V.</t>
  </si>
  <si>
    <t>Greg</t>
  </si>
  <si>
    <t>Clausen</t>
  </si>
  <si>
    <t>Odin</t>
  </si>
  <si>
    <t>Clemenson</t>
  </si>
  <si>
    <t>Cliff</t>
  </si>
  <si>
    <t>Ric</t>
  </si>
  <si>
    <t>Cobb</t>
  </si>
  <si>
    <t>Collentine</t>
  </si>
  <si>
    <t>Cook</t>
  </si>
  <si>
    <t>Arthur</t>
  </si>
  <si>
    <t>Copa</t>
  </si>
  <si>
    <t>Corbett</t>
  </si>
  <si>
    <t>Wendel</t>
  </si>
  <si>
    <t>Corwin</t>
  </si>
  <si>
    <t>Jeff</t>
  </si>
  <si>
    <t>Couch</t>
  </si>
  <si>
    <t>Chris</t>
  </si>
  <si>
    <t>Crawford</t>
  </si>
  <si>
    <t>Mario</t>
  </si>
  <si>
    <t>Crivello</t>
  </si>
  <si>
    <t>Thomas</t>
  </si>
  <si>
    <t>Cronin</t>
  </si>
  <si>
    <t>Crowley</t>
  </si>
  <si>
    <t>Cubillan</t>
  </si>
  <si>
    <t>Culver</t>
  </si>
  <si>
    <t>Curran</t>
  </si>
  <si>
    <t>Ron</t>
  </si>
  <si>
    <t>Curry</t>
  </si>
  <si>
    <t>Cusak</t>
  </si>
  <si>
    <t>Daniels</t>
  </si>
  <si>
    <t>Michael</t>
  </si>
  <si>
    <t>Davis</t>
  </si>
  <si>
    <t>Tony</t>
  </si>
  <si>
    <t>Dean</t>
  </si>
  <si>
    <t>Delmore</t>
  </si>
  <si>
    <t>Delsman</t>
  </si>
  <si>
    <t>Demoling</t>
  </si>
  <si>
    <t>Deneen</t>
  </si>
  <si>
    <t>Detinger</t>
  </si>
  <si>
    <t>Hubert</t>
  </si>
  <si>
    <t>Devine</t>
  </si>
  <si>
    <t>Dibelius</t>
  </si>
  <si>
    <t>Dickman</t>
  </si>
  <si>
    <t>Roland</t>
  </si>
  <si>
    <t>Diehl</t>
  </si>
  <si>
    <t>Travis</t>
  </si>
  <si>
    <t>Diener</t>
  </si>
  <si>
    <t>Diggs</t>
  </si>
  <si>
    <t>Laverne</t>
  </si>
  <si>
    <t>Dilweg</t>
  </si>
  <si>
    <t>Harry</t>
  </si>
  <si>
    <t>Dobraska</t>
  </si>
  <si>
    <t>Jay</t>
  </si>
  <si>
    <t>Dolezal</t>
  </si>
  <si>
    <t>Oliver</t>
  </si>
  <si>
    <t>Dostaler</t>
  </si>
  <si>
    <t>Doucette</t>
  </si>
  <si>
    <t>Malcolm</t>
  </si>
  <si>
    <t>Douglas</t>
  </si>
  <si>
    <t>Dowd</t>
  </si>
  <si>
    <t>Downey</t>
  </si>
  <si>
    <t>Over 1,300 points at Marquette, led Marquette in scoring all three years and had 670 rebounds, leading MU back to the tourney in his senior season.  He put up 20.4/11.1 campaign in 1957 before Kojis arrived to take all the rebounds.  Still in 1959 he used his left-handed jump shot to lead the team with and 18.1 average to finish his career with virtually every record (though Kojis would catch him in rebounds) a couple of years later.</t>
  </si>
  <si>
    <t>After a 14.8/6.1 his freshman year, the shooting guard become the chief outside threat to loosen up defense for Marquette's incredible front line of Kojis, Moran and Mangham on the 1959 NCAA tourney team.</t>
  </si>
  <si>
    <t>I wish they had recording assists in the late 1950s, and Kollar ran the offense by feeding the ball into the incredible front line of Kojis, Moran and Mangham, or kicking it out to McCoy for the jumper.  He did add 251 points himself, and led the team with a 77% mark from the line, but was mainly the distributor.</t>
  </si>
  <si>
    <t>The national high jump champion stunned opponents with his ability to sky over them, while Kojis at them up on the boards.  Led MU in rebounding with 10.2 per game in 1958 before Kojis (perhaps the greatest stat playing in Marquette history) arrived to dominate the glass the next year. Drafted by New York in 10th round.  Also scored more than 1,000 points professionally in the ABL.  Along with Kojis, were called the "Kangaroo kids."</t>
  </si>
  <si>
    <t>Over 1,300 points at Marquette, led Marquette in scoring all three years, leading the to the NIT in his final season.</t>
  </si>
  <si>
    <t>Drafted by Detroit in 4th round after leading the team in rebounding and scoring in double figures his last two years, including an NIT appearance after a 20-9 season in 1963.</t>
  </si>
  <si>
    <t>Third in scoring (14.5) and pulled in 204 rebounds to finish only 7 behind NBA-bound Dave Erickson - key player on the 1963 NIT team.</t>
  </si>
  <si>
    <t>Captain and double-digit scorer as starter on 1963 NIT team.</t>
  </si>
  <si>
    <t>Starter who scored 8 ppg in 1962</t>
  </si>
  <si>
    <t>Over 1,200 points at Marquette, and the leading scorer Al McGuire inherited in his first year as he improved the team only slightly from 5-21 to 8-18.  McGuire then made him team captain in 1967 as the team had a winning mark behind Bob Wolf's 22 ppg.</t>
  </si>
  <si>
    <t>Al McGuire's first two seasons Carbins was his big man, leading the team with more than 11 rpg both seasons, while scoring 976 career points.</t>
  </si>
  <si>
    <t>12th on all time scorning list and drafted by Chicago of NBA in 1967, as he pumped in a 22.0 ppg in 1966 to help McGuire to his first winning season at MU, then scored another 18.4 the following year as McGuire led the team to a 21-9 mark and to second place in the NIT.</t>
  </si>
  <si>
    <t>A few NBA games after leading the NIT runners up in 1967 with 7.8 rpg.</t>
  </si>
  <si>
    <t>Named to the Milwaukee all-tournament team with George Thompson in 1968 season and NCAA tourney a year after finishing runner-up in the NIT.</t>
  </si>
  <si>
    <t>All-American who got MU to the next level through 1969 - still top scorer in Marquette history at 1,773 despite playing before shotclock, then scored 8,000 more in the pros.  In his three years of shattering rebounding and scoring records, Thompson led the Warriors to the NIT championship game, then the NCAA tourney, then to the Elite 8 to become Marquette's all-time leading scorer.  The Elite 8 run came in a year that was supposed to be a rebuilding year, but Thompson led the team to their first Top 10 finish in the polls and backed it up with the Elite 8 run.</t>
  </si>
  <si>
    <t>The "elevator man" averaged a 10/10 on the Elite 8 team in 1969 despite coming off the bench, then led the team in rebounding again with 9.1 rpg on the NIT championship team in 1970. He was then drafted by Phoenix in 10th round before returning as an assistant coach for Rick Majerus at MU</t>
  </si>
  <si>
    <t>The 6-foot "The Dream" led the team to a 78-9 mark in his career. Top scorer (18.8 ppg) on the last team to turn down an NCAA bid, when No. 8 Marquette refused an out-of-region bid to go to the NIT where he beat Dr. J and Massachusetts, Pistol Pete and LSU and finally St. Johns in their home city of New York, then followed that up by being top scorer again on the undefeated (26-0, 21.2 ppg) regular season team that finally lost in the Elite 8.  1st Round Pick, over 2,500 NBA points</t>
  </si>
  <si>
    <t>Started ahead of Ric Cobb on the 1969 Elite 8 team.</t>
  </si>
  <si>
    <t>One of Marquette's "Big 4," who scored 11 points in 1970 NIT championship win, then played 39 games in NBA</t>
  </si>
  <si>
    <t>His tip-in at buzzer against UNCC to send Marquette into 1977 NCAA Championship was the most important moment in Marquette history  - and he was just behind Ellis with 262 rebounds and 10.5 ppg, 2nd round pick, over 4,500 points in NBA.  Led the team wtih 8.3 rpg the year after the title.</t>
  </si>
  <si>
    <t>Over 1,200 points at Marquette and drafted by Chicago in 1981 - led 20-11 NIT team in 1981 in both ppg and rpg with 17.7/6.5.</t>
  </si>
  <si>
    <t xml:space="preserve">6-3 guard had 272 steals to form one of the highest pressure defensive backcourts with Doc Rivers, leading the 1982 squad with 16.1 ppg before playing in the NBA </t>
  </si>
  <si>
    <t>Drafted by Detroit in 6th round, a solid 6-foot-9 forward center, who led the 1982 23-9 team with 6.6 rpg.</t>
  </si>
  <si>
    <t xml:space="preserve">Over 1,000 points at Marquette, including leading 1984 NIT sqaud with 14.0 ppg </t>
  </si>
  <si>
    <t>Drafted by Denver in 4th round after leading 1987 team in both ppg and rpg at 15.9/8.8</t>
  </si>
  <si>
    <t>9th leading scorer in school history with 1,571 points, and led team in rebounding all four years from 1988 to 1991.</t>
  </si>
  <si>
    <t>I got to see one of the best play, as Tony came my senior year and was All-American three years later with 23.8 ppg.  Ranks in top 5 in MU history in scoring, FT and FG made, assists and steals despite not having strong teams, then became 2nd round pick, over 2,500 NBA points.  While no NCAA runs, it's pretty tough to top his stats over 4 years at Marquette.</t>
  </si>
  <si>
    <t>The 6-foot-8 center-forward is 7th all-time leading scorer at Marquette.  He led the team in scoring as a freshman in 1991, then three years later, led Marquette 1994 team to the Sweet 16 with an upset of #3 seed Kentucky, 76-63</t>
  </si>
  <si>
    <t>His 399 blocked shots by this 7-foot-1 star is such an incredible number, well over twice what any other Marquette player has ever had, that when you add his 1,278 points and 673 rebounds, I'd argue he had the best pure stats of any player. He capped his dominance inside by taking Marquette back to the Sweet 16 appearance for the first time in over a decade.  He was a 2nd round pick and played more than 400 games in NBA after signing a $34 million contract with Seattle.- and should get bonus points for chasing a jealous Shawn Kemp out of the Seattle.</t>
  </si>
  <si>
    <t>Over 1,000 points at Marquette, shot 59.7% from floor to set conference record and led team in scoring and rebounding in 1993 to lead the team to a 20-8 mark and the NCAA tournament en route to the following years Sweet 16 run.</t>
  </si>
  <si>
    <t>2nd round pick, 1,600 NBA points before injury, 6-foot-10 three-point shooter, 45% 3-point shooter at Marquette and constant double-double threat, freshman year on Sweet 16 team and a good scorer on very balanced teams his final two years, including a 23-8 squad in 1996.</t>
  </si>
  <si>
    <t>over 1,400 points at Marquette, 5-10 guard kept a very balanced MU attack running with an incredible 215 assists to go with team high 14.0 ppg in 1996, followed by 172 assists and 13.4 to finish just behind Crawford the next year in ppg. Scored and his assists led to all MU starters averaging double digits on 23-8 team in 1996.</t>
  </si>
  <si>
    <t>On 1994 Sweet 16 team, scored few points and defenseive leader with team high 58 blocked shots for 23-8 team in 1996, followed by 84 blocked shots and team high in rebounding his senior season.</t>
  </si>
  <si>
    <t>Over 1,200 points at Marquette - freshman year Sweet 16 he was first guard off bench as a freshman, and was a starter except when injured after that.  Gave MU an excellent 2nd 3-point shooter in addition to Crawford, and averaged 11.6 and 11.2 ppg his final two seasons on a very balacned squad.</t>
  </si>
  <si>
    <t>over 1,400 points at Marquette, versatile with 150 3-pointers and over 500 rebounds, and conference freshman of year - on Sweet 16 1994 team, and 2nd in scoring with 12.5 for 23-6 team in 1996.</t>
  </si>
  <si>
    <t>2nd round pick, over 100 NBA games - Sweet 16 1994 team, 175 career blocked shots is 2nd in school history, and averaged double figures and easily led team with 266 rebounds in 1996 run to 23-8 mark.</t>
  </si>
  <si>
    <t>4th all-time leading scorer at Marquette with 1,690, and led Crean's first two squads in scoring at 18.8 and 16.6, adding 132 rebounds in junior year to keep MU in contention until Wade, Diener and Jackson could arrive and get us back on top!  All-conference player of the year.</t>
  </si>
  <si>
    <t>Over 1,300 points at Marquette, started 110 of 120 games in career, and a 2nd team all-conference player who played professionally overseas.  He led Creans first two teams in assists with 128 and 102, before being only three behind Wade during 26-7 campaign, and his points built steadily from 9.1 to 12.9 to 15.2 to make him one of only two scoring threats during Wade's freshman and his senior year.</t>
  </si>
  <si>
    <t>Very solid rebounder Crean's first three seasons, including 26-7 campaign in 2001, and averaged 10.2 ppg his junior year.</t>
  </si>
  <si>
    <t>3-point shooter off bench, with 102 of 308, and was 2nd in scoring to Wardle in Crean's first season with 14.6 ppg and solid rebounding year.</t>
  </si>
  <si>
    <t>6-7 forward had two strong years transferred to UNLV and missed Final 4 run - was 2nd only to Wade in rebounding so might have been a real contributor.</t>
  </si>
  <si>
    <t>I know he only had one year at Marquette after he transferred from Mississippi State to give us our only dominant big man in years and take us to Final 4 with 15.4/7.5 (2nd in scoring to Wade, 1st in rebounding), but he was the indispensable inside man to complement Wade and Diener that year.  His total college career had 1,327 points and 756 rebounds</t>
  </si>
  <si>
    <t>Over 1,000 points at Marquette and helped Wade, Diener and Jackson take Marquette to final four with 10.1/6.6 for 2nd on team in rebounding, then finished career with another 11.2 in 2004 and team high 219 rebounds.</t>
  </si>
  <si>
    <t>Started all 33 games as a 6-7 forward (5.8/2.7) as key player on 2003 Final Four team, though ironically rarely started his final two seasons.</t>
  </si>
  <si>
    <t>What a shame - great promise first two years as 6-5 guard, but transferred to LSU because we just had too many guards after scoring 11.9 ppg to finish behind Diener and Novak in 2005.</t>
  </si>
  <si>
    <t>Math on stats</t>
  </si>
  <si>
    <t>Excellent defensive player with 253 steals.</t>
  </si>
  <si>
    <t>724 points, 266 rebounds, 197 assists, solid all around.</t>
  </si>
  <si>
    <t>408 assists and 188 steals</t>
  </si>
  <si>
    <t xml:space="preserve">6-foot-3 points guard with over 1,200 points at Marquette - senior year Sweet 16 </t>
  </si>
  <si>
    <t>Rivers suffocating defense and incredible passing for 3 years at MU and 13 years in the NBA was coupled with 1,200 points at MU and 10,000 in the NBA as he was picked as both an All-American and and NBA All-Star.  The only thing he lacked in my scoring was an NCAA run, but he does get a few bonus points for his coaching, most recently leading the Boston Celtics to the top record in the NBA this year. Doc's only faults are that after I enrolled at Marquette in 1983, he decided to leave for the NBA so I didn't see him play live, and he let his son go to Georgetown! (extra 5 points for coaching Celtics)</t>
  </si>
  <si>
    <t>Double check</t>
  </si>
  <si>
    <t>Reserve for NCAA Runners Up 1974, but played another year then drafted by New York in 8th round</t>
  </si>
  <si>
    <t>Leader of our current 10th ranked team that is just a couple of missed layups away from beating Duke and being No. 7 - 38th Marquette player to top 1000 points and could pass George Thompson if stays next year, 348 assists and 252 rebounds in first 70 Marquette games, will be in NBA next year or 2009.  Has started EVERY game in his career, and was rookie of the year.</t>
  </si>
  <si>
    <t>2nd team All-American who led NCAA Runners Up 1974 in both points and rebounds (15.8/10.6) as a 6-foot-8 center/forward. Had a 23-rebound game. 1st round pick, NBA All-Star with more than 12,000 career points, and averaged 20.2 ppg to lead Portland to the 1977 NBA title.  Only 2 seasons at MU before draft.  Basketball Digest called him one of the toughest men in basketball after he flattened Daryll Dawkins with one punch. Only the fact that he only played two years keeps him from competiting for the top.</t>
  </si>
  <si>
    <t>Downing</t>
  </si>
  <si>
    <t>Doyle</t>
  </si>
  <si>
    <t>Dudley</t>
  </si>
  <si>
    <t>Duffy</t>
  </si>
  <si>
    <t>Duford</t>
  </si>
  <si>
    <t>Dunn</t>
  </si>
  <si>
    <t>Cornelius</t>
  </si>
  <si>
    <t>Norman</t>
  </si>
  <si>
    <t>Ebel</t>
  </si>
  <si>
    <t>Eckstein</t>
  </si>
  <si>
    <t>Bernard</t>
  </si>
  <si>
    <t>Ederer</t>
  </si>
  <si>
    <t>Roney</t>
  </si>
  <si>
    <t>Eford</t>
  </si>
  <si>
    <t>Alfred</t>
  </si>
  <si>
    <t>Ehrig</t>
  </si>
  <si>
    <t>Clement</t>
  </si>
  <si>
    <t>Eibl</t>
  </si>
  <si>
    <t>Eidler</t>
  </si>
  <si>
    <t>Eirich</t>
  </si>
  <si>
    <t>Curt</t>
  </si>
  <si>
    <t>Ekmark</t>
  </si>
  <si>
    <t>Ellenson</t>
  </si>
  <si>
    <t>Ellis</t>
  </si>
  <si>
    <t>Elsbury</t>
  </si>
  <si>
    <t>Engbring</t>
  </si>
  <si>
    <t>Herbert</t>
  </si>
  <si>
    <t>Engel</t>
  </si>
  <si>
    <t>Erickson</t>
  </si>
  <si>
    <t>Estes</t>
  </si>
  <si>
    <t>Evans</t>
  </si>
  <si>
    <t>Fahay</t>
  </si>
  <si>
    <t>Gordon</t>
  </si>
  <si>
    <t>Falls</t>
  </si>
  <si>
    <t>Farrell</t>
  </si>
  <si>
    <t>Faupl</t>
  </si>
  <si>
    <t>Fay</t>
  </si>
  <si>
    <t>Fedders</t>
  </si>
  <si>
    <t>Art</t>
  </si>
  <si>
    <t>Felker</t>
  </si>
  <si>
    <t>Fetherston</t>
  </si>
  <si>
    <t>Fiorani</t>
  </si>
  <si>
    <t>Charlie</t>
  </si>
  <si>
    <t>Fischer</t>
  </si>
  <si>
    <t>Fitzgerald</t>
  </si>
  <si>
    <t>Flory</t>
  </si>
  <si>
    <t>Flynn</t>
  </si>
  <si>
    <t>Foley</t>
  </si>
  <si>
    <t>Fons</t>
  </si>
  <si>
    <t>Frazier</t>
  </si>
  <si>
    <t>Freeman</t>
  </si>
  <si>
    <t>Freund</t>
  </si>
  <si>
    <t>Friedrich</t>
  </si>
  <si>
    <t>LeRoi</t>
  </si>
  <si>
    <t>Fulmer</t>
  </si>
  <si>
    <t>Gardner</t>
  </si>
  <si>
    <t>Gates</t>
  </si>
  <si>
    <t>Gauckler</t>
  </si>
  <si>
    <t>Guido</t>
  </si>
  <si>
    <t>Gebert</t>
  </si>
  <si>
    <t>Russell</t>
  </si>
  <si>
    <t>Geldmacher</t>
  </si>
  <si>
    <t>Geralts</t>
  </si>
  <si>
    <t>Gerkan</t>
  </si>
  <si>
    <t>Doug</t>
  </si>
  <si>
    <t>Gill</t>
  </si>
  <si>
    <t>Gieringer</t>
  </si>
  <si>
    <t>Glasener</t>
  </si>
  <si>
    <t>Glaser</t>
  </si>
  <si>
    <t>Goemans</t>
  </si>
  <si>
    <t>Alan</t>
  </si>
  <si>
    <t>Gomber</t>
  </si>
  <si>
    <t>Neil</t>
  </si>
  <si>
    <t>-</t>
  </si>
  <si>
    <t>MVP of 1977 Championship team after his length of court pass to Whitehead won semi, then National Player of the year the next season before being the 10th overall NBA draft pick.  The first Puerto Rican to make the NBA after he dominated the US Olympic team, and I gave him a bonus point for his dominance in the Olympics.</t>
  </si>
  <si>
    <t>Only two seasons at MU were 26-0 and 21-0 starts in which he combined for 19.0/11.7 double double, before becoming 2nd round pick, and scoring over 7,500 points in NBA in 10 seasons. Consenus All-American and considered most complete big man in country.  ABA allowed underclassmen, so he jumped. 6-11 C-F</t>
  </si>
  <si>
    <t>All-American during senior year with 15.2/8.1 as a 6-foot-4 guard, then 71 NBA games</t>
  </si>
  <si>
    <t>Marquette's NCAA Champions 1977 with 7.0 ppg, led team with 114 assists, drafted by Buffalo in 4th round, played overseas</t>
  </si>
  <si>
    <t>Drafted in 10th round by Milwaukee as hometown favorite, legendary leaper out of New York who was called "the Grasshopper" who was putting down two-handed stuffs back when the shoes were still terrible.  While the team didn't make a run, he got bonus points for the excitement of giving MU one of their biggest recruits and most exciting players.</t>
  </si>
  <si>
    <t>NCAA Final Four 2003 team, started about half of games AFTER Final 4 team</t>
  </si>
  <si>
    <t>NCAA Final Four 2003 team, played some off the bench as 6-10 center, and played overseas in pros</t>
  </si>
  <si>
    <t>Marquette's 1977 National champ 7-foot center off bench, only played 39 minutes total</t>
  </si>
  <si>
    <t>NCAA Final Four 2003 team, played a few minutes in many games, hit a few threes</t>
  </si>
  <si>
    <t>Stat calculation</t>
  </si>
  <si>
    <t>1st year</t>
  </si>
  <si>
    <t>2nd year</t>
  </si>
  <si>
    <t>3rd year</t>
  </si>
  <si>
    <t>4th year</t>
  </si>
  <si>
    <t>Impact</t>
  </si>
  <si>
    <t>Dwyane Wade</t>
  </si>
  <si>
    <t>Robert Jackson</t>
  </si>
  <si>
    <t>–</t>
  </si>
  <si>
    <t>Travis Diener</t>
  </si>
  <si>
    <t>Scott Merritt</t>
  </si>
  <si>
    <t>Steve Novak</t>
  </si>
  <si>
    <t>Todd Townsend</t>
  </si>
  <si>
    <t>Terry Sanders</t>
  </si>
  <si>
    <t>Joe Chapman</t>
  </si>
  <si>
    <t>Karon Bradley</t>
  </si>
  <si>
    <t>Chris Grimm</t>
  </si>
  <si>
    <t>Jared Sichting</t>
  </si>
  <si>
    <t>Tony Gries</t>
  </si>
  <si>
    <t>TOTALS</t>
  </si>
  <si>
    <t>G</t>
  </si>
  <si>
    <t>GS</t>
  </si>
  <si>
    <t>MIN</t>
  </si>
  <si>
    <t>FGM</t>
  </si>
  <si>
    <t>FGA</t>
  </si>
  <si>
    <t>FG%</t>
  </si>
  <si>
    <t>3PM</t>
  </si>
  <si>
    <t>3PA</t>
  </si>
  <si>
    <t>3P%</t>
  </si>
  <si>
    <t>FTM</t>
  </si>
  <si>
    <t>FTA</t>
  </si>
  <si>
    <t>FT%</t>
  </si>
  <si>
    <t>REB</t>
  </si>
  <si>
    <t>AST</t>
  </si>
  <si>
    <t>STL</t>
  </si>
  <si>
    <t>BLK</t>
  </si>
  <si>
    <t>TO</t>
  </si>
  <si>
    <t>PF</t>
  </si>
  <si>
    <t>PTS</t>
  </si>
  <si>
    <t>PPG</t>
  </si>
  <si>
    <t>2003 Final Four</t>
  </si>
  <si>
    <t>RPG</t>
  </si>
  <si>
    <t>Butch Lee</t>
  </si>
  <si>
    <t>Bo Ellis</t>
  </si>
  <si>
    <t>Jerome Whitehead</t>
  </si>
  <si>
    <t>Gary Rosenberger</t>
  </si>
  <si>
    <t>Jim Boylan</t>
  </si>
  <si>
    <t>Bernard Toone</t>
  </si>
  <si>
    <t>Ulice Payne</t>
  </si>
  <si>
    <t>Bill Neary</t>
  </si>
  <si>
    <t>Jim Dudley</t>
  </si>
  <si>
    <t>Robert Byrd</t>
  </si>
  <si>
    <t>Craig Butrym</t>
  </si>
  <si>
    <t>Mark Lavin</t>
  </si>
  <si>
    <t>1977 Champs</t>
  </si>
  <si>
    <t>Lucas, M</t>
  </si>
  <si>
    <t>Ellis, B</t>
  </si>
  <si>
    <t>Tatum, E</t>
  </si>
  <si>
    <t>Washington, M</t>
  </si>
  <si>
    <t>Walton, L</t>
  </si>
  <si>
    <t>Campbell, R</t>
  </si>
  <si>
    <t>Daniels, E</t>
  </si>
  <si>
    <t>Homan, J</t>
  </si>
  <si>
    <t>Delsman, D</t>
  </si>
  <si>
    <t>Brennan, B</t>
  </si>
  <si>
    <t>Bryant, J</t>
  </si>
  <si>
    <t>Johnson, G</t>
  </si>
  <si>
    <t>Player</t>
  </si>
  <si>
    <t>FG</t>
  </si>
  <si>
    <t>FGPct</t>
  </si>
  <si>
    <t>FT</t>
  </si>
  <si>
    <t>FTPct</t>
  </si>
  <si>
    <t>1974 2nd place</t>
  </si>
  <si>
    <t>Record: (14-3)</t>
  </si>
  <si>
    <t>Coach: Frank Murray</t>
  </si>
  <si>
    <t>Captain: Mark O’Malley</t>
  </si>
  <si>
    <t>Leading Scorer: Red Dunn</t>
  </si>
  <si>
    <t>Record: (15-5)</t>
  </si>
  <si>
    <t>Captain: Dukes Deford</t>
  </si>
  <si>
    <t>Leading Scorer: Dick Quinn (7.0 ppg)</t>
  </si>
  <si>
    <t>Record: (19-2)</t>
  </si>
  <si>
    <t>Captain: Joseph Red Dunn</t>
  </si>
  <si>
    <t>Leading Scorer: Dick Quinn</t>
  </si>
  <si>
    <t>Record:(10-10)</t>
  </si>
  <si>
    <t>Captain: Dick Quinn</t>
  </si>
  <si>
    <t>Record: (11-7)</t>
  </si>
  <si>
    <t>Coach: Bill Chandler</t>
  </si>
  <si>
    <t>Captain: Joe King</t>
  </si>
  <si>
    <t>Leading Scorer: Whitey Budrunas (8.9 ppg)</t>
  </si>
  <si>
    <t>Record: (11-8)</t>
  </si>
  <si>
    <t>Captains: Whitey Budrunas,Frank Zummach</t>
  </si>
  <si>
    <t>Captain: Ray Morstadt</t>
  </si>
  <si>
    <t>Leading Scorer: Ray Morstadt (10.9 ppg)</t>
  </si>
  <si>
    <t>Record: (7-12)</t>
  </si>
  <si>
    <t>Captain: Cy Rubado</t>
  </si>
  <si>
    <t>Leading Scorer: Charles Eirich (5.7 ppg)</t>
  </si>
  <si>
    <t>Record: (8-8)</t>
  </si>
  <si>
    <t>Captain: Bob O’Keefe</t>
  </si>
  <si>
    <t>Leading Scorer: Glenn Adams (5.0 ppg)</t>
  </si>
  <si>
    <t>Record: (14-5)</t>
  </si>
  <si>
    <t>Captains: Al Cofone, George Hesik, Paul Sokody</t>
  </si>
  <si>
    <t>Leading Scorer: Paul Sokody (6.7 ppg)</t>
  </si>
  <si>
    <t>Record: (12-5)</t>
  </si>
  <si>
    <t>Captains: Erwin Graf, Dave Quabius</t>
  </si>
  <si>
    <t>Leading Scorer: Bob Deneen (11.4 ppg)</t>
  </si>
  <si>
    <t>Record: (7-9)</t>
  </si>
  <si>
    <t>Captains: Bob Deneen, Bill McDonald</t>
  </si>
  <si>
    <t>Leading Scorer: Bob Deneen (9.7 ppg)</t>
  </si>
  <si>
    <t>Record: (2-13)</t>
  </si>
  <si>
    <t>Postseason: None</t>
  </si>
  <si>
    <t>Captain: Bill Komenich</t>
  </si>
  <si>
    <t>Leading Scorer: Bill Komenich (7.2 ppg)</t>
  </si>
  <si>
    <t>Record: (6-11)</t>
  </si>
  <si>
    <t>Captains: Bernol Ketchum, Matt Reichl</t>
  </si>
  <si>
    <t>Leading Scorer: Ray Kuffel (8.4 ppg)</t>
  </si>
  <si>
    <t>Record: (9-10)</t>
  </si>
  <si>
    <t>Captains: Bill Chandler, Jr.,Jerry Schudrowitz</t>
  </si>
  <si>
    <t>Leading Scorer: Ray Kuffel (8.9 ppg)</t>
  </si>
  <si>
    <t>Record: (8-6)</t>
  </si>
  <si>
    <t>Leading Scorer: Howie Kallenberger (12.1 ppg)</t>
  </si>
  <si>
    <t>Record: (7-10)</t>
  </si>
  <si>
    <t>Post Season: None</t>
  </si>
  <si>
    <t>Leading Scorer: Gene Berce (13.4 ppg)</t>
  </si>
  <si>
    <t>Captains: Orlando Palesse,Bob Rosendahl</t>
  </si>
  <si>
    <t>Leading Scorer: Howie Kallenberger (9.3 ppg)</t>
  </si>
  <si>
    <t>Record: (9-14)</t>
  </si>
  <si>
    <t>Captain: Chuck Polzin</t>
  </si>
  <si>
    <t>Leading Scorer: Gene Berce (14.7 ppg)</t>
  </si>
  <si>
    <t>Record: (9-15)</t>
  </si>
  <si>
    <t>Captain: Gene Berce</t>
  </si>
  <si>
    <t>Leading Scorer: Gene Berce (17.7 ppg)</t>
  </si>
  <si>
    <t>Record: (8-13)</t>
  </si>
  <si>
    <t>Captain: Frank McCabe</t>
  </si>
  <si>
    <t>Leading Scorer: Frank McCabe (12.7 ppg)</t>
  </si>
  <si>
    <t>Record: (6-17)</t>
  </si>
  <si>
    <t>Postsesaon: None</t>
  </si>
  <si>
    <t>Captain: Joe Faupl</t>
  </si>
  <si>
    <t>Leading Scorer: Mel Peterson (10.1 ppg)</t>
  </si>
  <si>
    <t>Record: 8-14</t>
  </si>
  <si>
    <t>Captain: Russ Geldmacher</t>
  </si>
  <si>
    <t>Leading Scorer: Grant Wittberger (12.8 ppg)</t>
  </si>
  <si>
    <t>Leading Rebounder: Grant Wittberger (10.5rpg)</t>
  </si>
  <si>
    <t>Record: 12-14</t>
  </si>
  <si>
    <t>Postseason: National Catholic Tournament (CHAMPIONS)</t>
  </si>
  <si>
    <t>Coach: Tex Winter</t>
  </si>
  <si>
    <t>Assisstan Coach: Jack Nagle</t>
  </si>
  <si>
    <t>Captain: Gene Schramka</t>
  </si>
  <si>
    <t>Leading Scorer: Russ Wittberger (12.0ppg)</t>
  </si>
  <si>
    <t>Leading Rebounder: Grant Wittberger (9.1rpg)</t>
  </si>
  <si>
    <t>Ralph Wilson African-American</t>
  </si>
  <si>
    <t>Record: 13-11</t>
  </si>
  <si>
    <t>Captains: Dick Schwab &amp; Glenn Sievers</t>
  </si>
  <si>
    <t>Leading Scorer: Russ Wittberger (19.4 ppg)</t>
  </si>
  <si>
    <t>Leading Rebounder: Russ Wittberger (8.5 rpg)</t>
  </si>
  <si>
    <t>Record: 11-15</t>
  </si>
  <si>
    <t>Coach: Jack Nagle</t>
  </si>
  <si>
    <t>Captain: Ralph Wilson</t>
  </si>
  <si>
    <t>Leading Scorer: Terry Rand (15.2 ppg)</t>
  </si>
  <si>
    <t>Leading Rebounder: Terry Rand (10.3 rpg)</t>
  </si>
  <si>
    <t>Record: 24-3</t>
  </si>
  <si>
    <t>Postseason: NCAA Tournament Elite 8</t>
  </si>
  <si>
    <t>Captains: Rube Schulz and Russ Wittberger</t>
  </si>
  <si>
    <t>Leading Scorer: Terry Rand (15.9 ppg)</t>
  </si>
  <si>
    <t>Leading Rebounder: Terry Rand (14.7 rpg)</t>
  </si>
  <si>
    <t>Story</t>
  </si>
  <si>
    <t>Postseason: NIT</t>
  </si>
  <si>
    <t>Captain: Don Bugalski</t>
  </si>
  <si>
    <t>Leading Scorer: Terry Rand (20.3 ppg)</t>
  </si>
  <si>
    <t>Leading Rebounder: Terry Rand (13.1 rpg)</t>
  </si>
  <si>
    <t>Record: 10-15</t>
  </si>
  <si>
    <t>Captain: Dennis Carroll</t>
  </si>
  <si>
    <t>Leading Scorer: Mike Moran (20.4 ppg)</t>
  </si>
  <si>
    <t>Leading Rebounder: John Glaser (14.0 rpg)</t>
  </si>
  <si>
    <t>Mike Moran</t>
  </si>
  <si>
    <t>John Glaser</t>
  </si>
  <si>
    <t>Jim McCoy</t>
  </si>
  <si>
    <t>Gerry Hopfensperger</t>
  </si>
  <si>
    <t>Bob Walczak</t>
  </si>
  <si>
    <t>Clem Massey</t>
  </si>
  <si>
    <t>Gene Suppelsa</t>
  </si>
  <si>
    <t>2,7</t>
  </si>
  <si>
    <t>Jim Benka</t>
  </si>
  <si>
    <t>Tom Sebastian</t>
  </si>
  <si>
    <t>Jack Gardner</t>
  </si>
  <si>
    <t>Tom Gurtler</t>
  </si>
  <si>
    <t>Bob Hutchinson</t>
  </si>
  <si>
    <t>Dennis Carroll</t>
  </si>
  <si>
    <t>Tom Fetherston</t>
  </si>
  <si>
    <t>Mike Haviland</t>
  </si>
  <si>
    <t>1957 (10-15)</t>
  </si>
  <si>
    <t>Record: 11-11</t>
  </si>
  <si>
    <t>Captain: John Glaser</t>
  </si>
  <si>
    <t>Leading Scorer: Mike Moran (17.1 ppg)</t>
  </si>
  <si>
    <t>Leading Rebounder: Walt Mangham (10.2 rpg)</t>
  </si>
  <si>
    <t>season stats</t>
  </si>
  <si>
    <t>Record: 23-6</t>
  </si>
  <si>
    <t>Postseason: NCAA Regional 4th Place</t>
  </si>
  <si>
    <t>Coach: Eddie Hickey</t>
  </si>
  <si>
    <t>Captain: Gene Suppelsa</t>
  </si>
  <si>
    <t>Leading Scorer: Mike Moran (18.1 ppg)</t>
  </si>
  <si>
    <t>Leading Rebounder: Don Kojis (13.0 rpg)</t>
  </si>
  <si>
    <t>story</t>
  </si>
  <si>
    <t>Record: 13-12</t>
  </si>
  <si>
    <t>Captain: Jim Kollar</t>
  </si>
  <si>
    <t>Leading Scorer: Don Kojis (20.9 ppg)</t>
  </si>
  <si>
    <t>Leading Rebounder: Don Kojis(15.4 rpg)</t>
  </si>
  <si>
    <t>Record: 16-11</t>
  </si>
  <si>
    <t>Postseason: NCAA Tournament 1st Round</t>
  </si>
  <si>
    <t>Captain: Ed Carter</t>
  </si>
  <si>
    <t>Leading Scorer: Don Kojis (21.4 ppg)</t>
  </si>
  <si>
    <t>Leading Rebounder: Don Kojis(17.1 rpg)</t>
  </si>
  <si>
    <t>Record: 15-11</t>
  </si>
  <si>
    <t>Captain: Dick Nixon</t>
  </si>
  <si>
    <t>Leading Scorer: Ron Glaser (16.4 ppg)</t>
  </si>
  <si>
    <t>Leading Rebounder: Dave Erickson (8.4 rpg)</t>
  </si>
  <si>
    <t>Record: 20-9</t>
  </si>
  <si>
    <t>Postseason: National Invitation Tournament</t>
  </si>
  <si>
    <t>Leading Scorer: Ron Glaser (17.6 ppg)</t>
  </si>
  <si>
    <t>Leading Rebounder: Dave Erickson (8.8 rpg)</t>
  </si>
  <si>
    <t>Record: 5-21</t>
  </si>
  <si>
    <t>Captain: John Stone</t>
  </si>
  <si>
    <t>Leading Scorer: Tom Flynn (17.3 ppg)</t>
  </si>
  <si>
    <t>Leading Rebounder: Tom Flynn (10.2 rpg)</t>
  </si>
  <si>
    <t>Record: (8-18)</t>
  </si>
  <si>
    <t>Coach: Al McGuire</t>
  </si>
  <si>
    <t>Captain: Tom Flynn</t>
  </si>
  <si>
    <t>Leading Scorer: Tom Flynn (16.5 ppg)</t>
  </si>
  <si>
    <t>Leading Rebounder: Paul Carbins (11.7 rpg)</t>
  </si>
  <si>
    <t>Record: (14-12)</t>
  </si>
  <si>
    <t>Leading Scorer: Bob Wolf (22.0 ppg)</t>
  </si>
  <si>
    <t>Leading Rebounder: Paul Carbins (11.4 rpg)</t>
  </si>
  <si>
    <t>Record: (21-9)</t>
  </si>
  <si>
    <t>Postseason: National Invitation Tournament Runners-Up</t>
  </si>
  <si>
    <t>Captain: Bob Wolf</t>
  </si>
  <si>
    <t>Leading Scorer: Bob Wolf (18.4 ppg)</t>
  </si>
  <si>
    <t>Leading Rebounder: Brian Brunkhorst (7.8 rpg)</t>
  </si>
  <si>
    <t>some story out there to at least get starters?</t>
  </si>
  <si>
    <t>Record: (23-6)</t>
  </si>
  <si>
    <t>Postseason: NCAA Mideast Regional</t>
  </si>
  <si>
    <t>Captain: Brian Brunkhorst</t>
  </si>
  <si>
    <t>Leading Scorer: George Thompson (22.9 ppg)</t>
  </si>
  <si>
    <t>Leading Rebounder: George Thompson (8.6 rpg)</t>
  </si>
  <si>
    <t>Record: (24-5)</t>
  </si>
  <si>
    <t>Postseason: NCAA Mideast Regional (Elite Eight)</t>
  </si>
  <si>
    <t>Captain: George Thompson</t>
  </si>
  <si>
    <t>Leading Scorer: George Thompson (20.2 ppg)</t>
  </si>
  <si>
    <t>Leading Rebounder: Ric Cobb (9.7 rpg)</t>
  </si>
  <si>
    <t>Record: (26-3)</t>
  </si>
  <si>
    <t>Postseason: National Invitation Tournament Champions</t>
  </si>
  <si>
    <t>Captain: Joe Thomas</t>
  </si>
  <si>
    <t>Leading Scorer: Dean Meminger (18.8 ppg)</t>
  </si>
  <si>
    <t>Leading Rebounder: Ric Cobb (9.1 rpg)</t>
  </si>
  <si>
    <t>Marquette accepted a bid to the NIT in New York and defeated Massachusetts, Utah and Pete Maravich’s LSU squad before defeating local favorite St. John’s, 65-53, in the NIT Final. The team was ranked eighth in the final Associated Press poll and 10th in the final United Press International ranking.</t>
  </si>
  <si>
    <t>Record: (28-1)</t>
  </si>
  <si>
    <t>Captain: Dean Meminger</t>
  </si>
  <si>
    <t>Leading Scorer: Dean Meminger (21.2 ppg)</t>
  </si>
  <si>
    <t>Leading Rebounder: Jim Chones (11.5 rpg)</t>
  </si>
  <si>
    <t>1977-78 (24-4)</t>
  </si>
  <si>
    <t>NCAA Mideast Regional</t>
  </si>
  <si>
    <t>Coach: Hank Raymonds</t>
  </si>
  <si>
    <t>Captain: Butch Lee</t>
  </si>
  <si>
    <t>Leading Scorer: Butch Lee (17.7 ppg)</t>
  </si>
  <si>
    <t>Leading Rebounder: Jerome Whitehead (8.3 rpg)</t>
  </si>
  <si>
    <t>Record: (20-11)</t>
  </si>
  <si>
    <t>Captain: Michael Wilson</t>
  </si>
  <si>
    <t>Leading Scorer: Oliver Lee (17.7 ppg)</t>
  </si>
  <si>
    <t>Leading Rebounder: Oliver Lee (6.5 rpg)</t>
  </si>
  <si>
    <t>Record: (23-9)</t>
  </si>
  <si>
    <t>Postseason: NCAA Midwest Regional</t>
  </si>
  <si>
    <t>Leading Scorer: Michael Wilson (16.1 ppg)</t>
  </si>
  <si>
    <t>Leading Rebounder: Dean Marquardt (6.6 rpg)</t>
  </si>
  <si>
    <t>Record: (19-10)</t>
  </si>
  <si>
    <t>Captains: Glenn "Doc" Rivers, Terrell Schlundt</t>
  </si>
  <si>
    <t>Leading Scorer: Glenn "Doc" Rivers (13.2 ppg)</t>
  </si>
  <si>
    <t>Leading Rebounder: Marc Marotta (6.0 rpg)</t>
  </si>
  <si>
    <t>Record: (17-13)</t>
  </si>
  <si>
    <t>Coach: Rick Majerus</t>
  </si>
  <si>
    <t>Captains: Marc Marotta, Terry Reason, Donald Smolinski</t>
  </si>
  <si>
    <t>Leading Scorer: Dwayne Johnson (14.0 ppg)</t>
  </si>
  <si>
    <t>Leading Rebounder: Marc Marotta (7.1 rpg)</t>
  </si>
  <si>
    <t>Record: (16-13)</t>
  </si>
  <si>
    <t>Coach: Bob Dukiet</t>
  </si>
  <si>
    <t>Captain: David Boone</t>
  </si>
  <si>
    <t>Leading Scorer: David Boone (15.9 ppg)</t>
  </si>
  <si>
    <t>Leading Rebounder: David Boone (8.8 rpg)</t>
  </si>
  <si>
    <t>Record: 10-18</t>
  </si>
  <si>
    <t>Postseason: none</t>
  </si>
  <si>
    <t>Captain: Pat Foley</t>
  </si>
  <si>
    <t>Leading Scorer: Tony Smith (13.1 ppg)</t>
  </si>
  <si>
    <t>Leading Rebounder: Trever Powell (6.0 rpg)</t>
  </si>
  <si>
    <t>Record: 13-15</t>
  </si>
  <si>
    <t>Captain: Michael Flory</t>
  </si>
  <si>
    <t>Leading Scorer: Trevor Powell (15.1 ppg)</t>
  </si>
  <si>
    <t>Leading Rebounder: Trevor Powell (6.3 rpg)</t>
  </si>
  <si>
    <t>1989-90 (15-14; 9-5 MCC)</t>
  </si>
  <si>
    <t>National Invitation Tournament</t>
  </si>
  <si>
    <t>Coach: Kevin O’Neill</t>
  </si>
  <si>
    <t>Captain: Tony Smith</t>
  </si>
  <si>
    <t>Leading Scorer: Tony Smith (23.8 ppg)</t>
  </si>
  <si>
    <t>Leading Rebounder: Trevor Powell (7.8 rpg)</t>
  </si>
  <si>
    <t>Overall Record: 11-18</t>
  </si>
  <si>
    <t>MCC Record: 7-7</t>
  </si>
  <si>
    <t>Captains: Mark Anglavar, Rod Grosse,Trevor Powell</t>
  </si>
  <si>
    <t>Leading Scorer: Damon Key (13.2 ppg)</t>
  </si>
  <si>
    <t>Leading Rebounder: Trevor Powell (7.3 rpg)</t>
  </si>
  <si>
    <t>Captains: Ron Curry, Jim McIlvaine, Damon Key</t>
  </si>
  <si>
    <t>1992-93 (20-8; 6-4 GMC)</t>
  </si>
  <si>
    <t>NCAA Midwest Regional, lost in 1st Round</t>
  </si>
  <si>
    <t>Captains: Ron Curry, Damon Key, Tony Miller</t>
  </si>
  <si>
    <t>Leading Scorer: Ron Curry (14.4 ppg)</t>
  </si>
  <si>
    <t>Leading Rebounder: Ron Curry (8.1 rpg)</t>
  </si>
  <si>
    <t>Several Members of the 93-94 team qualified for post-season honors:</t>
  </si>
  <si>
    <t>Abel Joseph Great Midwest All-Academic Team</t>
  </si>
  <si>
    <t>Damon Key All-Great Midwest Second Team</t>
  </si>
  <si>
    <t>Jim McIlvaine Great Midwest Player of the Year</t>
  </si>
  <si>
    <t>Tony Miller All-Great Midwest Second Team</t>
  </si>
  <si>
    <t>Kevin O'Neill Ray Meyer Coach of the Year</t>
  </si>
  <si>
    <t>MU finished the season #21 in the A.P. and #17 in the CNN/USA Today Poll.</t>
  </si>
  <si>
    <t>Great MidWest champs, No. 17 and 21, Sweet 16</t>
  </si>
  <si>
    <t>1995-96 (23-8; 10-4 C-USA)</t>
  </si>
  <si>
    <t>NCAA East Regional</t>
  </si>
  <si>
    <t>Coach: Mike Deane</t>
  </si>
  <si>
    <t>Captain: Roney Eford</t>
  </si>
  <si>
    <t>Leading Scorer: Aaron Hutchins (14.0 ppg)</t>
  </si>
  <si>
    <t>Leading Rebounder: Amal McCaskill (8.9 rpg)</t>
  </si>
  <si>
    <t>NIT Runner Up</t>
  </si>
  <si>
    <t>Aaron Hutchins</t>
  </si>
  <si>
    <t>Roney Eford</t>
  </si>
  <si>
    <t>Chris Crawford</t>
  </si>
  <si>
    <t>Anthony Pieper</t>
  </si>
  <si>
    <t>Amal McCaskill</t>
  </si>
  <si>
    <t>Faisal Abraham</t>
  </si>
  <si>
    <t>Zack McCall</t>
  </si>
  <si>
    <t>Richard Shaw</t>
  </si>
  <si>
    <t>Jarrod Lovette</t>
  </si>
  <si>
    <t>Mike Bargen</t>
  </si>
  <si>
    <t>Dwaine Streater</t>
  </si>
  <si>
    <t>,750</t>
  </si>
  <si>
    <t>Mark Harris</t>
  </si>
  <si>
    <t>1996 23-8</t>
  </si>
  <si>
    <t>Captain: Anthony Pieper</t>
  </si>
  <si>
    <t>Leading Scorer: Chris Crawford (14.9 ppg)</t>
  </si>
  <si>
    <t>Leading Rebounder: Faisal Abraham (6.5 rpg)</t>
  </si>
  <si>
    <t>CUSA Tournament Champions 22-9</t>
  </si>
  <si>
    <t>ST</t>
  </si>
  <si>
    <t>FG-FGA (%)</t>
  </si>
  <si>
    <t>FT-FTA (%)</t>
  </si>
  <si>
    <t>Off</t>
  </si>
  <si>
    <t>Def</t>
  </si>
  <si>
    <t>Tot</t>
  </si>
  <si>
    <t>AVG</t>
  </si>
  <si>
    <t>DIS</t>
  </si>
  <si>
    <t>165-352 (46.9)</t>
  </si>
  <si>
    <t>33-86 (38.4)</t>
  </si>
  <si>
    <t>100-130 (76.9)</t>
  </si>
  <si>
    <t>145-347 (41.8)</t>
  </si>
  <si>
    <t>65-184 (35.3)</t>
  </si>
  <si>
    <t>60-86 (69.8)</t>
  </si>
  <si>
    <t>100-230 (43.5)</t>
  </si>
  <si>
    <t>46-114 (40.4)</t>
  </si>
  <si>
    <t>46-60 (76.7)</t>
  </si>
  <si>
    <t>76-132 (57.6)</t>
  </si>
  <si>
    <t>0-0 (.0)</t>
  </si>
  <si>
    <t>42-100 (42.0)</t>
  </si>
  <si>
    <t>54-113 (47.8)</t>
  </si>
  <si>
    <t>2-11 (18.2)</t>
  </si>
  <si>
    <t>46-66 (69.7)</t>
  </si>
  <si>
    <t>64-110 (58.2)</t>
  </si>
  <si>
    <t>0-1 (.0)</t>
  </si>
  <si>
    <t>21-33 (63.6)</t>
  </si>
  <si>
    <t>48-124 (38.7)</t>
  </si>
  <si>
    <t>21-67 (31.3)</t>
  </si>
  <si>
    <t>13-30 (43.3)</t>
  </si>
  <si>
    <t>24-92 (26.1)</t>
  </si>
  <si>
    <t>9-38 (23.7)</t>
  </si>
  <si>
    <t>41-51 (80.4)</t>
  </si>
  <si>
    <t>26-88 (29.5)</t>
  </si>
  <si>
    <t>14-55 (25.5)</t>
  </si>
  <si>
    <t>6-9 (66.7)</t>
  </si>
  <si>
    <t>20-42 (47.6)</t>
  </si>
  <si>
    <t>24-52 (46.2)</t>
  </si>
  <si>
    <t>15-36 (41.7)</t>
  </si>
  <si>
    <t>0-3 (.0)</t>
  </si>
  <si>
    <t>9-25 (36.0)</t>
  </si>
  <si>
    <t>13-38 (34.2)</t>
  </si>
  <si>
    <t>1-5 (20.0)</t>
  </si>
  <si>
    <t>10-16 (62.5)</t>
  </si>
  <si>
    <t>Totals</t>
  </si>
  <si>
    <t>X</t>
  </si>
  <si>
    <t>750-1704 (44.0)</t>
  </si>
  <si>
    <t>191-564 (33.9)</t>
  </si>
  <si>
    <t>418-658 (63.5)</t>
  </si>
  <si>
    <t>Opponents</t>
  </si>
  <si>
    <t>628-1735 (36.2)</t>
  </si>
  <si>
    <t>175-540 (32.4)</t>
  </si>
  <si>
    <t>360-556 (64.7)</t>
  </si>
  <si>
    <t>Captain: Abel Joesph</t>
  </si>
  <si>
    <t>Leading Scorer: Aaron Hutchins (15.2 ppg)</t>
  </si>
  <si>
    <t>Leading Rebounder: Jarrod Lovette (6.9 rpg)</t>
  </si>
  <si>
    <t>Coach: Mike Deane - 20-11</t>
  </si>
  <si>
    <t>Leading Scorer: Brian Wardle - 12.3ppg</t>
  </si>
  <si>
    <t>Leading Rebounder: Mike Bargen- 5.4 rpg</t>
  </si>
  <si>
    <t>Captains: Mike Bargen, Jarrod Lovette - 14-15</t>
  </si>
  <si>
    <t>Brian Wardle</t>
  </si>
  <si>
    <t>John Cliff</t>
  </si>
  <si>
    <t>Cordell Henry</t>
  </si>
  <si>
    <t>Oluoma Nnamaka</t>
  </si>
  <si>
    <t>John Mueller</t>
  </si>
  <si>
    <t>Jon Harris</t>
  </si>
  <si>
    <t>Brian Barone</t>
  </si>
  <si>
    <t>John Polonowski</t>
  </si>
  <si>
    <t>David Diggs</t>
  </si>
  <si>
    <t>Greg Clausen</t>
  </si>
  <si>
    <t>Bart Miller</t>
  </si>
  <si>
    <t>Krunti Hester</t>
  </si>
  <si>
    <t>2000 - 15-14 big upsets - Crean 1st</t>
  </si>
  <si>
    <t>Odartey Blankson</t>
  </si>
  <si>
    <t>Pat Duffy</t>
  </si>
  <si>
    <t>15-14</t>
  </si>
  <si>
    <t>Ron Howard</t>
  </si>
  <si>
    <t>Kevin Menard</t>
  </si>
  <si>
    <t>2002 - 26-7, ranked</t>
  </si>
  <si>
    <t>GP-GS</t>
  </si>
  <si>
    <t>31-31</t>
  </si>
  <si>
    <t>31-29</t>
  </si>
  <si>
    <t>31-30</t>
  </si>
  <si>
    <t>Dameon Mason</t>
  </si>
  <si>
    <t>31-17</t>
  </si>
  <si>
    <t>31-15</t>
  </si>
  <si>
    <t>26- 0</t>
  </si>
  <si>
    <t>31- 1</t>
  </si>
  <si>
    <t>Marcus Jackson</t>
  </si>
  <si>
    <t>31- 2</t>
  </si>
  <si>
    <t>Brandon Bell</t>
  </si>
  <si>
    <t>21- 0</t>
  </si>
  <si>
    <t>24- 0</t>
  </si>
  <si>
    <t>Carlton Christian</t>
  </si>
  <si>
    <t>22- 0</t>
  </si>
  <si>
    <t>Andy Freund</t>
  </si>
  <si>
    <t>2004 - 19-12</t>
  </si>
  <si>
    <t>23-22</t>
  </si>
  <si>
    <t>31-28</t>
  </si>
  <si>
    <t>31-22</t>
  </si>
  <si>
    <t>Ryan Amoroso</t>
  </si>
  <si>
    <t>31- 3</t>
  </si>
  <si>
    <t>31- 9</t>
  </si>
  <si>
    <t>Ousmane Barro</t>
  </si>
  <si>
    <t>27- 4</t>
  </si>
  <si>
    <t>Mike Kinsella</t>
  </si>
  <si>
    <t>16- 0</t>
  </si>
  <si>
    <t>24- 9</t>
  </si>
  <si>
    <t>Niv Berkowitz</t>
  </si>
  <si>
    <t>Rob Hanley</t>
  </si>
  <si>
    <t>17- 0</t>
  </si>
  <si>
    <t>Shane Grube</t>
  </si>
  <si>
    <t>2005 - 19-12</t>
  </si>
  <si>
    <t>Ran the greatest regular season teams, between the NIT Title and the NCCA Runner-up, and was featured on Sports Illustrated cover for being, "The Man Who Makes Marquette Go."  In Dick Enberg's one-man play, a Marquette player complain that Al McGuire is playing his son Allie is playing in front of him, and basically Al says of course he is biased toward Allie.  Of course I'm biased too - only a few games in the NBA but he was Al McGuire's son so how can you overestimate his importance to Marquette's tradition! (plus 5 for Dad)</t>
  </si>
  <si>
    <t>Injured knee kept him from his promising career, but Hoop Dreams is still my favorite movie ever and the testimony it gave to how great the Marquette experience is couldn't have had a better advertisement. (+8 for Hoop Dreams)</t>
  </si>
  <si>
    <t>I live in Alabama so I'm biased toward Leflore's 6-foot-4 prep guard Nick Williams (Mobile, AL), who is coming to MU next year and was just named the 1st player of the week by the Press-Register for averaging over 27 ppg in 3 games including a double-double.  The next great Golden Eagle I hope!  Gets a bonus for coming to MU after leading Bama to a state title, and being on track for another after a 120-22 win to improve to 6-0 this year. (+6 for Alabama recruit)</t>
  </si>
  <si>
    <t>Played two years, then coached Marquette to its first Elite 8 in 1954, before eventually leaving to run the CBA and scout for NBA teams. (+6 for Elite 8 and president of CBA)</t>
  </si>
  <si>
    <t>NCAA wins</t>
  </si>
  <si>
    <t>Seasons played</t>
  </si>
  <si>
    <t>Starter, leading scorer, leading rebounder, AA</t>
  </si>
  <si>
    <t>Dukes</t>
  </si>
  <si>
    <t>Deford</t>
  </si>
  <si>
    <t>Led team in scoring in 1922 and 1923 as team pilede up 34-6 record, then was captain of the 1924 team and led them in scoring again.</t>
  </si>
  <si>
    <t>Leading scorer on 14-3 1921 team.</t>
  </si>
  <si>
    <t>Captain of 15-5 1922 team.</t>
  </si>
  <si>
    <t>Whitley</t>
  </si>
  <si>
    <t>Leading scorer on 1931 and 1932 teams to lead them to winning records, captain of 1932 squad.</t>
  </si>
  <si>
    <t>On 14-3 team in 1934, then captain of 1935 team and led them in scoring.</t>
  </si>
  <si>
    <t>Led a weak team in scoring in 1936.</t>
  </si>
  <si>
    <t>Led a weak team in scoring in 1937.</t>
  </si>
  <si>
    <t>Led team back to a 14-5 mark in 1938 by leading team in scoring.</t>
  </si>
  <si>
    <t>Co-captain of 14-5 team in 1938.</t>
  </si>
  <si>
    <t>Put up team high 11.4 ppg to lead team to 12-5 mark in 1939, then captained 1940 squad and led team again with 9.7 ppg.</t>
  </si>
  <si>
    <t>Co-captain of 12-5 team in 1939.</t>
  </si>
  <si>
    <t>An All-American at Marquette who went onto play professionally for one of the teams that founded the NBA and co-captained the 1939 team to a 12-5 mark.</t>
  </si>
  <si>
    <t>Led team in scoring in 1942 and 1943, and then apparently went to war because he came back and played 4 years later.</t>
  </si>
  <si>
    <t>Put up team high 12.1 ppg, apparently a team record at the time, to give MU first winning season in five years in 1944, then came back and led team again in 1946.</t>
  </si>
  <si>
    <t>Set a team record in ppg every season he played, with 13.4, then 14.7 then 17.7 per game, the last mark making him the 5th highest scorer in the country.  Made the all-star team for the western half of the US before playing a few games in the NBA.</t>
  </si>
  <si>
    <t>Center played on the 1952 Olympic Gold Medal team that beat the Russians, after being leading scorer with 12.7 ppg his freshman year in 1949. (+3 bonus for Olympics).</t>
  </si>
  <si>
    <t>led weak 1950 team in scoring.</t>
  </si>
  <si>
    <t>Had 12.8 / 10.5 to lead team in rebounding the first year the stat was kept, then led the team again in rebounding the next year while his brother Russ took over the scoring en route to over 1,300 points at a time when far fewer points were scored.</t>
  </si>
  <si>
    <t>Probably only Bo Ellis is more important to Marquette history than Terry Rand, the 6-foot-8 center who led the team on a 22-game winning streak in 1955, leading to Marquette's first ever Top 10 ranking (No. 8), which they backed up with their first ever Elite 8 finish in the NCAA behind Rand's   15.9/14.7 season.  The team Rand led was so good, that the team's leading scorer and rebounder from the 1954 season, Russ Wittberger (19.4/8.5), did not even START for the championship season.  The next year he led MU to the NIT while becomign the first MU player to score 20 ppg with an incredible 20.3/13.1 campaign, and drafted by Minneapolis of NBA - All-American who led the team in scoring and rebounding all three years.</t>
  </si>
  <si>
    <t>Over 1,300 points at Marquette, senior year was Elite 8 team - and on the incredible 1955 Elite 8 team.  After leading the team in scoring with 12.0 his freshman year while his brother Grant led in rebounding, Russ put up an eye-popping 19.4/8.5 his sophomore year but the 1955 team was so good that he actually lost his starting spot - helping the team to the Elite 8 and a 22-game winning streak as a sub and was still 3rd in scoring with 262 points to finish with more than 1,300 career points at Marquette.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</si>
</sst>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
    <numFmt numFmtId="170" formatCode="0.0000"/>
    <numFmt numFmtId="171" formatCode="0.000"/>
    <numFmt numFmtId="172" formatCode="0.000000"/>
  </numFmts>
  <fonts count="50">
    <font>
      <sz val="10"/>
      <name val="Arial"/>
      <family val="0"/>
    </font>
    <font>
      <sz val="8"/>
      <color indexed="8"/>
      <name val="Verdana"/>
      <family val="2"/>
    </font>
    <font>
      <u val="single"/>
      <sz val="10"/>
      <color indexed="12"/>
      <name val="Arial"/>
      <family val="0"/>
    </font>
    <font>
      <sz val="8"/>
      <name val="Arial"/>
      <family val="0"/>
    </font>
    <font>
      <u val="single"/>
      <sz val="10"/>
      <color indexed="36"/>
      <name val="Arial"/>
      <family val="0"/>
    </font>
    <font>
      <b/>
      <sz val="8"/>
      <color indexed="8"/>
      <name val="Verdana"/>
      <family val="2"/>
    </font>
    <font>
      <sz val="11"/>
      <color indexed="8"/>
      <name val="Times New Roman"/>
      <family val="1"/>
    </font>
    <font>
      <b/>
      <sz val="11"/>
      <color indexed="8"/>
      <name val="Times New Roman"/>
      <family val="1"/>
    </font>
    <font>
      <i/>
      <sz val="10"/>
      <name val="Arial"/>
      <family val="2"/>
    </font>
    <font>
      <sz val="10"/>
      <name val="Arial Unicode MS"/>
      <family val="0"/>
    </font>
    <font>
      <b/>
      <sz val="10"/>
      <name val="Arial"/>
      <family val="0"/>
    </font>
    <font>
      <sz val="14"/>
      <color indexed="8"/>
      <name val="Times New Roman"/>
      <family val="1"/>
    </font>
    <font>
      <b/>
      <sz val="14"/>
      <color indexed="8"/>
      <name val="Times New Roman"/>
      <family val="1"/>
    </font>
    <font>
      <i/>
      <sz val="11"/>
      <color indexed="8"/>
      <name val="Times New Roman"/>
      <family val="1"/>
    </font>
    <font>
      <b/>
      <i/>
      <sz val="10"/>
      <name val="Arial"/>
      <family val="2"/>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7">
    <xf numFmtId="0" fontId="0" fillId="0" borderId="0" xfId="0" applyAlignment="1">
      <alignment/>
    </xf>
    <xf numFmtId="0" fontId="5" fillId="33" borderId="0" xfId="0" applyFont="1" applyFill="1" applyAlignment="1">
      <alignment horizontal="right" vertical="top" wrapText="1"/>
    </xf>
    <xf numFmtId="0" fontId="1" fillId="33" borderId="0" xfId="0" applyFont="1" applyFill="1" applyAlignment="1">
      <alignment horizontal="right" vertical="top" wrapText="1"/>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33" borderId="0" xfId="0" applyFont="1" applyFill="1" applyAlignment="1">
      <alignment wrapText="1"/>
    </xf>
    <xf numFmtId="0" fontId="6" fillId="0" borderId="0" xfId="0" applyFont="1" applyAlignment="1">
      <alignment horizontal="left" wrapText="1"/>
    </xf>
    <xf numFmtId="0" fontId="6" fillId="33" borderId="0" xfId="0" applyFont="1" applyFill="1" applyAlignment="1">
      <alignment horizontal="left" wrapText="1"/>
    </xf>
    <xf numFmtId="0" fontId="6" fillId="0" borderId="0" xfId="53" applyFont="1" applyAlignment="1" applyProtection="1">
      <alignment horizontal="left" wrapText="1"/>
      <protection/>
    </xf>
    <xf numFmtId="0" fontId="6" fillId="33" borderId="0" xfId="53" applyFont="1" applyFill="1" applyAlignment="1" applyProtection="1">
      <alignment wrapText="1"/>
      <protection/>
    </xf>
    <xf numFmtId="0" fontId="7" fillId="0" borderId="0" xfId="0" applyFont="1" applyAlignment="1">
      <alignment/>
    </xf>
    <xf numFmtId="0" fontId="0" fillId="0" borderId="0" xfId="0" applyAlignment="1">
      <alignment wrapText="1"/>
    </xf>
    <xf numFmtId="1" fontId="6" fillId="33" borderId="0" xfId="0" applyNumberFormat="1" applyFont="1" applyFill="1" applyAlignment="1">
      <alignment wrapText="1"/>
    </xf>
    <xf numFmtId="0" fontId="8" fillId="0" borderId="0" xfId="0" applyFont="1" applyAlignment="1">
      <alignment wrapText="1"/>
    </xf>
    <xf numFmtId="0" fontId="9" fillId="0" borderId="0" xfId="0" applyFont="1" applyAlignment="1">
      <alignment/>
    </xf>
    <xf numFmtId="0" fontId="10" fillId="0" borderId="0" xfId="0" applyFont="1" applyAlignment="1">
      <alignment wrapText="1"/>
    </xf>
    <xf numFmtId="0" fontId="11" fillId="0" borderId="0" xfId="0" applyFont="1" applyAlignment="1">
      <alignment/>
    </xf>
    <xf numFmtId="0" fontId="12" fillId="0" borderId="0" xfId="0" applyFont="1" applyAlignment="1">
      <alignment/>
    </xf>
    <xf numFmtId="168" fontId="6" fillId="0" borderId="0" xfId="0" applyNumberFormat="1" applyFont="1" applyAlignment="1">
      <alignment/>
    </xf>
    <xf numFmtId="0" fontId="13" fillId="0" borderId="0" xfId="0" applyFont="1" applyAlignment="1">
      <alignment/>
    </xf>
    <xf numFmtId="0" fontId="0" fillId="0" borderId="0" xfId="0" applyFont="1" applyAlignment="1">
      <alignment wrapText="1"/>
    </xf>
    <xf numFmtId="0" fontId="0" fillId="0" borderId="0" xfId="0" applyFont="1" applyAlignment="1">
      <alignment wrapText="1"/>
    </xf>
    <xf numFmtId="0" fontId="7" fillId="0" borderId="0" xfId="0" applyFont="1" applyAlignment="1">
      <alignment vertical="top" wrapText="1"/>
    </xf>
    <xf numFmtId="0" fontId="0" fillId="0" borderId="0" xfId="0" applyFont="1" applyAlignment="1">
      <alignment/>
    </xf>
    <xf numFmtId="0" fontId="2" fillId="0" borderId="0" xfId="53" applyAlignment="1" applyProtection="1">
      <alignment/>
      <protection/>
    </xf>
    <xf numFmtId="0" fontId="7" fillId="0" borderId="0" xfId="0" applyFont="1" applyAlignment="1">
      <alignment horizontal="left"/>
    </xf>
    <xf numFmtId="0" fontId="10" fillId="0" borderId="0" xfId="0" applyFont="1" applyAlignment="1">
      <alignment/>
    </xf>
    <xf numFmtId="0" fontId="14" fillId="0" borderId="0" xfId="0" applyFont="1" applyAlignment="1">
      <alignment wrapText="1"/>
    </xf>
    <xf numFmtId="0" fontId="14" fillId="0" borderId="0" xfId="0" applyFont="1" applyAlignment="1">
      <alignment vertical="top" wrapText="1"/>
    </xf>
    <xf numFmtId="1" fontId="11" fillId="0" borderId="0" xfId="0" applyNumberFormat="1" applyFont="1" applyAlignment="1">
      <alignment/>
    </xf>
    <xf numFmtId="0" fontId="15" fillId="0" borderId="0" xfId="0" applyFont="1" applyAlignment="1">
      <alignment wrapText="1"/>
    </xf>
    <xf numFmtId="0" fontId="2" fillId="0" borderId="0" xfId="53" applyAlignment="1" applyProtection="1">
      <alignment wrapText="1"/>
      <protection/>
    </xf>
    <xf numFmtId="0" fontId="10" fillId="0" borderId="0" xfId="0" applyFont="1" applyAlignment="1">
      <alignment horizontal="center" vertical="center" wrapText="1"/>
    </xf>
    <xf numFmtId="0" fontId="10" fillId="0" borderId="0" xfId="0" applyFont="1" applyAlignment="1">
      <alignment/>
    </xf>
    <xf numFmtId="0" fontId="2" fillId="0" borderId="0" xfId="53" applyFont="1" applyAlignment="1" applyProtection="1">
      <alignment/>
      <protection/>
    </xf>
    <xf numFmtId="17" fontId="0" fillId="0" borderId="0" xfId="0" applyNumberForma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iki.muscoop.com/lib/exe/fetch.php?cache=cache&amp;media=http%3A%2F%2Fimgred.com%2Fhttp%3A%2F%2Fwww.marquette.edu%2Flibrary%2Finformation%2Fnews%2F2006%2F54-55BasketballTeam_sm.jpg" TargetMode="External" /><Relationship Id="rId3" Type="http://schemas.openxmlformats.org/officeDocument/2006/relationships/hyperlink" Target="http://wiki.muscoop.com/lib/exe/fetch.php?cache=cache&amp;media=http%3A%2F%2Fimgred.com%2Fhttp%3A%2F%2Fwww.marquette.edu%2Flibrary%2Finformation%2Fnews%2F2006%2F54-55BasketballTeam_sm.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147</xdr:row>
      <xdr:rowOff>0</xdr:rowOff>
    </xdr:from>
    <xdr:to>
      <xdr:col>0</xdr:col>
      <xdr:colOff>19050</xdr:colOff>
      <xdr:row>147</xdr:row>
      <xdr:rowOff>9525</xdr:rowOff>
    </xdr:to>
    <xdr:pic>
      <xdr:nvPicPr>
        <xdr:cNvPr id="1" name="Picture 1" descr="54-55basketballteam_sm.jpg">
          <a:hlinkClick r:id="rId3"/>
        </xdr:cNvPr>
        <xdr:cNvPicPr preferRelativeResize="1">
          <a:picLocks noChangeAspect="1"/>
        </xdr:cNvPicPr>
      </xdr:nvPicPr>
      <xdr:blipFill>
        <a:blip r:embed="rId1"/>
        <a:stretch>
          <a:fillRect/>
        </a:stretch>
      </xdr:blipFill>
      <xdr:spPr>
        <a:xfrm>
          <a:off x="0" y="23802975"/>
          <a:ext cx="190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rquette.scout.com/a.z?s=415&amp;p=8&amp;c=1&amp;nid=1596856" TargetMode="External" /><Relationship Id="rId2" Type="http://schemas.openxmlformats.org/officeDocument/2006/relationships/hyperlink" Target="http://marquette.scout.com/a.z?s=415&amp;p=8&amp;c=1&amp;nid=2845671" TargetMode="External" /><Relationship Id="rId3" Type="http://schemas.openxmlformats.org/officeDocument/2006/relationships/hyperlink" Target="http://marquette.scout.com/a.z?s=415&amp;p=8&amp;c=1&amp;nid=2653877" TargetMode="External" /><Relationship Id="rId4" Type="http://schemas.openxmlformats.org/officeDocument/2006/relationships/hyperlink" Target="http://marquette.scout.com/a.z?s=415&amp;p=8&amp;c=1&amp;nid=2847338"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iki.muscoop.com/doku.php/men_s_basketball/dwyane_wade" TargetMode="External" /><Relationship Id="rId2" Type="http://schemas.openxmlformats.org/officeDocument/2006/relationships/hyperlink" Target="http://wiki.muscoop.com/doku.php/men_s_basketball/robert_jackson" TargetMode="External" /><Relationship Id="rId3" Type="http://schemas.openxmlformats.org/officeDocument/2006/relationships/hyperlink" Target="http://wiki.muscoop.com/doku.php/men_s_basketball/travis_diener" TargetMode="External" /><Relationship Id="rId4" Type="http://schemas.openxmlformats.org/officeDocument/2006/relationships/hyperlink" Target="http://wiki.muscoop.com/doku.php/men_s_basketball/scott_merritt" TargetMode="External" /><Relationship Id="rId5" Type="http://schemas.openxmlformats.org/officeDocument/2006/relationships/hyperlink" Target="http://wiki.muscoop.com/doku.php/men_s_basketball/steve_novak" TargetMode="External" /><Relationship Id="rId6" Type="http://schemas.openxmlformats.org/officeDocument/2006/relationships/hyperlink" Target="http://wiki.muscoop.com/doku.php/men_s_basketball/todd_townsend" TargetMode="External" /><Relationship Id="rId7" Type="http://schemas.openxmlformats.org/officeDocument/2006/relationships/hyperlink" Target="http://wiki.muscoop.com/doku.php/men_s_basketball/terry_sanders" TargetMode="External" /><Relationship Id="rId8" Type="http://schemas.openxmlformats.org/officeDocument/2006/relationships/hyperlink" Target="http://wiki.muscoop.com/doku.php/men_s_basketball/joe_chapman" TargetMode="External" /><Relationship Id="rId9" Type="http://schemas.openxmlformats.org/officeDocument/2006/relationships/hyperlink" Target="http://wiki.muscoop.com/doku.php/men_s_basketball/karon_bradley" TargetMode="External" /><Relationship Id="rId10" Type="http://schemas.openxmlformats.org/officeDocument/2006/relationships/hyperlink" Target="http://wiki.muscoop.com/doku.php/men_s_basketball/chris_grimm" TargetMode="External" /><Relationship Id="rId11" Type="http://schemas.openxmlformats.org/officeDocument/2006/relationships/hyperlink" Target="http://wiki.muscoop.com/doku.php/men_s_basketball/jared_sichting" TargetMode="External" /><Relationship Id="rId12" Type="http://schemas.openxmlformats.org/officeDocument/2006/relationships/hyperlink" Target="http://wiki.muscoop.com/doku.php/men_s_basketball/tony_gries" TargetMode="External" /><Relationship Id="rId13" Type="http://schemas.openxmlformats.org/officeDocument/2006/relationships/hyperlink" Target="http://wiki.muscoop.com/doku.php/men_s_basketball/butch_lee" TargetMode="External" /><Relationship Id="rId14" Type="http://schemas.openxmlformats.org/officeDocument/2006/relationships/hyperlink" Target="http://wiki.muscoop.com/doku.php/men_s_basketball/bo_ellis" TargetMode="External" /><Relationship Id="rId15" Type="http://schemas.openxmlformats.org/officeDocument/2006/relationships/hyperlink" Target="http://wiki.muscoop.com/doku.php/men_s_basketball/jerome_whitehead" TargetMode="External" /><Relationship Id="rId16" Type="http://schemas.openxmlformats.org/officeDocument/2006/relationships/hyperlink" Target="http://wiki.muscoop.com/doku.php/men_s_basketball/gary_rosenberger" TargetMode="External" /><Relationship Id="rId17" Type="http://schemas.openxmlformats.org/officeDocument/2006/relationships/hyperlink" Target="http://wiki.muscoop.com/doku.php/men_s_basketball/jim_boylan" TargetMode="External" /><Relationship Id="rId18" Type="http://schemas.openxmlformats.org/officeDocument/2006/relationships/hyperlink" Target="http://wiki.muscoop.com/doku.php/men_s_basketball/bernard_toone" TargetMode="External" /><Relationship Id="rId19" Type="http://schemas.openxmlformats.org/officeDocument/2006/relationships/hyperlink" Target="http://wiki.muscoop.com/doku.php/men_s_basketball/ulice_payne" TargetMode="External" /><Relationship Id="rId20" Type="http://schemas.openxmlformats.org/officeDocument/2006/relationships/hyperlink" Target="http://wiki.muscoop.com/doku.php/men_s_basketball/bill_neary" TargetMode="External" /><Relationship Id="rId21" Type="http://schemas.openxmlformats.org/officeDocument/2006/relationships/hyperlink" Target="http://wiki.muscoop.com/doku.php/men_s_basketball/jim_dudley" TargetMode="External" /><Relationship Id="rId22" Type="http://schemas.openxmlformats.org/officeDocument/2006/relationships/hyperlink" Target="http://wiki.muscoop.com/doku.php/men_s_basketball/robert_byrd" TargetMode="External" /><Relationship Id="rId23" Type="http://schemas.openxmlformats.org/officeDocument/2006/relationships/hyperlink" Target="http://wiki.muscoop.com/doku.php/men_s_basketball/craig_butrym" TargetMode="External" /><Relationship Id="rId24" Type="http://schemas.openxmlformats.org/officeDocument/2006/relationships/hyperlink" Target="http://wiki.muscoop.com/doku.php/men_s_basketball/mark_lavin" TargetMode="External" /><Relationship Id="rId25" Type="http://schemas.openxmlformats.org/officeDocument/2006/relationships/hyperlink" Target="http://wiki.muscoop.com/doku.php/men_s_basketball/mike_moran" TargetMode="External" /><Relationship Id="rId26" Type="http://schemas.openxmlformats.org/officeDocument/2006/relationships/hyperlink" Target="http://wiki.muscoop.com/doku.php/men_s_basketball/john_glaser" TargetMode="External" /><Relationship Id="rId27" Type="http://schemas.openxmlformats.org/officeDocument/2006/relationships/hyperlink" Target="http://wiki.muscoop.com/doku.php/men_s_basketball/jim_mccoy" TargetMode="External" /><Relationship Id="rId28" Type="http://schemas.openxmlformats.org/officeDocument/2006/relationships/hyperlink" Target="http://wiki.muscoop.com/doku.php/men_s_basketball/gerry_hopfensperger" TargetMode="External" /><Relationship Id="rId29" Type="http://schemas.openxmlformats.org/officeDocument/2006/relationships/hyperlink" Target="http://wiki.muscoop.com/doku.php/men_s_basketball/bob_walczak" TargetMode="External" /><Relationship Id="rId30" Type="http://schemas.openxmlformats.org/officeDocument/2006/relationships/hyperlink" Target="http://wiki.muscoop.com/doku.php/men_s_basketball/clem_massey" TargetMode="External" /><Relationship Id="rId31" Type="http://schemas.openxmlformats.org/officeDocument/2006/relationships/hyperlink" Target="http://wiki.muscoop.com/doku.php/men_s_basketball/gene_suppelsa" TargetMode="External" /><Relationship Id="rId32" Type="http://schemas.openxmlformats.org/officeDocument/2006/relationships/hyperlink" Target="http://wiki.muscoop.com/doku.php/men_s_basketball/jim_benka" TargetMode="External" /><Relationship Id="rId33" Type="http://schemas.openxmlformats.org/officeDocument/2006/relationships/hyperlink" Target="http://wiki.muscoop.com/doku.php/men_s_basketball/tom_sebastian" TargetMode="External" /><Relationship Id="rId34" Type="http://schemas.openxmlformats.org/officeDocument/2006/relationships/hyperlink" Target="http://wiki.muscoop.com/doku.php/men_s_basketball/jack_gardner" TargetMode="External" /><Relationship Id="rId35" Type="http://schemas.openxmlformats.org/officeDocument/2006/relationships/hyperlink" Target="http://wiki.muscoop.com/doku.php/men_s_basketball/tom_gurtler" TargetMode="External" /><Relationship Id="rId36" Type="http://schemas.openxmlformats.org/officeDocument/2006/relationships/hyperlink" Target="http://wiki.muscoop.com/doku.php/men_s_basketball/bob_hutchinson" TargetMode="External" /><Relationship Id="rId37" Type="http://schemas.openxmlformats.org/officeDocument/2006/relationships/hyperlink" Target="http://wiki.muscoop.com/doku.php/men_s_basketball/dennis_carroll" TargetMode="External" /><Relationship Id="rId38" Type="http://schemas.openxmlformats.org/officeDocument/2006/relationships/hyperlink" Target="http://wiki.muscoop.com/doku.php/men_s_basketball/tom_fetherston" TargetMode="External" /><Relationship Id="rId39" Type="http://schemas.openxmlformats.org/officeDocument/2006/relationships/hyperlink" Target="http://wiki.muscoop.com/doku.php/men_s_basketball/mike_haviland" TargetMode="External" /><Relationship Id="rId40" Type="http://schemas.openxmlformats.org/officeDocument/2006/relationships/hyperlink" Target="http://wiki.muscoop.com/doku.php/men_s_basketball/aaron_hutchins" TargetMode="External" /><Relationship Id="rId41" Type="http://schemas.openxmlformats.org/officeDocument/2006/relationships/hyperlink" Target="http://wiki.muscoop.com/doku.php/men_s_basketball/roney_eford" TargetMode="External" /><Relationship Id="rId42" Type="http://schemas.openxmlformats.org/officeDocument/2006/relationships/hyperlink" Target="http://wiki.muscoop.com/doku.php/men_s_basketball/chris_crawford" TargetMode="External" /><Relationship Id="rId43" Type="http://schemas.openxmlformats.org/officeDocument/2006/relationships/hyperlink" Target="http://wiki.muscoop.com/doku.php/men_s_basketball/anthony_pieper" TargetMode="External" /><Relationship Id="rId44" Type="http://schemas.openxmlformats.org/officeDocument/2006/relationships/hyperlink" Target="http://wiki.muscoop.com/doku.php/men_s_basketball/amal_mccaskill" TargetMode="External" /><Relationship Id="rId45" Type="http://schemas.openxmlformats.org/officeDocument/2006/relationships/hyperlink" Target="http://wiki.muscoop.com/doku.php/men_s_basketball/faisal_abraham" TargetMode="External" /><Relationship Id="rId46" Type="http://schemas.openxmlformats.org/officeDocument/2006/relationships/hyperlink" Target="http://wiki.muscoop.com/doku.php/men_s_basketball/zack_mccall" TargetMode="External" /><Relationship Id="rId47" Type="http://schemas.openxmlformats.org/officeDocument/2006/relationships/hyperlink" Target="http://wiki.muscoop.com/doku.php/men_s_basketball/richard_shaw" TargetMode="External" /><Relationship Id="rId48" Type="http://schemas.openxmlformats.org/officeDocument/2006/relationships/hyperlink" Target="http://wiki.muscoop.com/doku.php/men_s_basketball/jarrod_lovette" TargetMode="External" /><Relationship Id="rId49" Type="http://schemas.openxmlformats.org/officeDocument/2006/relationships/hyperlink" Target="http://wiki.muscoop.com/doku.php/men_s_basketball/mike_bargen" TargetMode="External" /><Relationship Id="rId50" Type="http://schemas.openxmlformats.org/officeDocument/2006/relationships/hyperlink" Target="http://wiki.muscoop.com/doku.php/men_s_basketball/dwaine_streater" TargetMode="External" /><Relationship Id="rId51" Type="http://schemas.openxmlformats.org/officeDocument/2006/relationships/hyperlink" Target="http://wiki.muscoop.com/doku.php/men_s_basketball/mark_harris" TargetMode="External" /><Relationship Id="rId52" Type="http://schemas.openxmlformats.org/officeDocument/2006/relationships/hyperlink" Target="http://wiki.muscoop.com/doku.php/men_s_basketball/brian_wardle" TargetMode="External" /><Relationship Id="rId53" Type="http://schemas.openxmlformats.org/officeDocument/2006/relationships/hyperlink" Target="http://wiki.muscoop.com/doku.php/men_s_basketball/john_cliff" TargetMode="External" /><Relationship Id="rId54" Type="http://schemas.openxmlformats.org/officeDocument/2006/relationships/hyperlink" Target="http://wiki.muscoop.com/doku.php/men_s_basketball/cordell_henry" TargetMode="External" /><Relationship Id="rId55" Type="http://schemas.openxmlformats.org/officeDocument/2006/relationships/hyperlink" Target="http://wiki.muscoop.com/doku.php/men_s_basketball/oluoma_nnamaka" TargetMode="External" /><Relationship Id="rId56" Type="http://schemas.openxmlformats.org/officeDocument/2006/relationships/hyperlink" Target="http://wiki.muscoop.com/doku.php/men_s_basketball/john_mueller" TargetMode="External" /><Relationship Id="rId57" Type="http://schemas.openxmlformats.org/officeDocument/2006/relationships/hyperlink" Target="http://wiki.muscoop.com/doku.php/men_s_basketball/jon_harris" TargetMode="External" /><Relationship Id="rId58" Type="http://schemas.openxmlformats.org/officeDocument/2006/relationships/hyperlink" Target="http://wiki.muscoop.com/doku.php/men_s_basketball/brian_barone" TargetMode="External" /><Relationship Id="rId59" Type="http://schemas.openxmlformats.org/officeDocument/2006/relationships/hyperlink" Target="http://wiki.muscoop.com/doku.php/men_s_basketball/john_polonowski" TargetMode="External" /><Relationship Id="rId60" Type="http://schemas.openxmlformats.org/officeDocument/2006/relationships/hyperlink" Target="http://wiki.muscoop.com/doku.php/men_s_basketball/david_diggs" TargetMode="External" /><Relationship Id="rId61" Type="http://schemas.openxmlformats.org/officeDocument/2006/relationships/hyperlink" Target="http://wiki.muscoop.com/doku.php/men_s_basketball/greg_clausen" TargetMode="External" /><Relationship Id="rId62" Type="http://schemas.openxmlformats.org/officeDocument/2006/relationships/hyperlink" Target="http://wiki.muscoop.com/doku.php/men_s_basketball/bart_miller" TargetMode="External" /><Relationship Id="rId63" Type="http://schemas.openxmlformats.org/officeDocument/2006/relationships/hyperlink" Target="http://wiki.muscoop.com/doku.php/men_s_basketball/krunti_hester" TargetMode="External" /><Relationship Id="rId64" Type="http://schemas.openxmlformats.org/officeDocument/2006/relationships/hyperlink" Target="http://wiki.muscoop.com/doku.php/men_s_basketball/brian_wardle" TargetMode="External" /><Relationship Id="rId65" Type="http://schemas.openxmlformats.org/officeDocument/2006/relationships/hyperlink" Target="http://wiki.muscoop.com/doku.php/men_s_basketball/cordell_henry" TargetMode="External" /><Relationship Id="rId66" Type="http://schemas.openxmlformats.org/officeDocument/2006/relationships/hyperlink" Target="http://wiki.muscoop.com/doku.php/men_s_basketball/oluoma_nnamaka" TargetMode="External" /><Relationship Id="rId67" Type="http://schemas.openxmlformats.org/officeDocument/2006/relationships/hyperlink" Target="http://wiki.muscoop.com/doku.php/men_s_basketball/odartey_blankson" TargetMode="External" /><Relationship Id="rId68" Type="http://schemas.openxmlformats.org/officeDocument/2006/relationships/hyperlink" Target="http://wiki.muscoop.com/doku.php/men_s_basketball/scott_merritt" TargetMode="External" /><Relationship Id="rId69" Type="http://schemas.openxmlformats.org/officeDocument/2006/relationships/hyperlink" Target="http://wiki.muscoop.com/doku.php/men_s_basketball/jon_harris" TargetMode="External" /><Relationship Id="rId70" Type="http://schemas.openxmlformats.org/officeDocument/2006/relationships/hyperlink" Target="http://wiki.muscoop.com/doku.php/men_s_basketball/brian_barone" TargetMode="External" /><Relationship Id="rId71" Type="http://schemas.openxmlformats.org/officeDocument/2006/relationships/hyperlink" Target="http://wiki.muscoop.com/doku.php/men_s_basketball/john_mueller" TargetMode="External" /><Relationship Id="rId72" Type="http://schemas.openxmlformats.org/officeDocument/2006/relationships/hyperlink" Target="http://wiki.muscoop.com/doku.php/men_s_basketball/terry_sanders" TargetMode="External" /><Relationship Id="rId73" Type="http://schemas.openxmlformats.org/officeDocument/2006/relationships/hyperlink" Target="http://wiki.muscoop.com/doku.php/men_s_basketball/greg_clausen" TargetMode="External" /><Relationship Id="rId74" Type="http://schemas.openxmlformats.org/officeDocument/2006/relationships/hyperlink" Target="http://wiki.muscoop.com/doku.php/men_s_basketball/david_diggs" TargetMode="External" /><Relationship Id="rId75" Type="http://schemas.openxmlformats.org/officeDocument/2006/relationships/hyperlink" Target="http://wiki.muscoop.com/doku.php/men_s_basketball/pat_duffy" TargetMode="External" /><Relationship Id="rId76" Type="http://schemas.openxmlformats.org/officeDocument/2006/relationships/hyperlink" Target="http://wiki.muscoop.com/doku.php/men_s_basketball/dwyane_wade" TargetMode="External" /><Relationship Id="rId77" Type="http://schemas.openxmlformats.org/officeDocument/2006/relationships/hyperlink" Target="http://wiki.muscoop.com/doku.php/men_s_basketball/cordell_henry" TargetMode="External" /><Relationship Id="rId78" Type="http://schemas.openxmlformats.org/officeDocument/2006/relationships/hyperlink" Target="http://wiki.muscoop.com/doku.php/men_s_basketball/travis_diener" TargetMode="External" /><Relationship Id="rId79" Type="http://schemas.openxmlformats.org/officeDocument/2006/relationships/hyperlink" Target="http://wiki.muscoop.com/doku.php/men_s_basketball/oluoma_nnamaka" TargetMode="External" /><Relationship Id="rId80" Type="http://schemas.openxmlformats.org/officeDocument/2006/relationships/hyperlink" Target="http://wiki.muscoop.com/doku.php/men_s_basketball/odartey_blankson" TargetMode="External" /><Relationship Id="rId81" Type="http://schemas.openxmlformats.org/officeDocument/2006/relationships/hyperlink" Target="http://wiki.muscoop.com/doku.php/men_s_basketball/scott_merritt" TargetMode="External" /><Relationship Id="rId82" Type="http://schemas.openxmlformats.org/officeDocument/2006/relationships/hyperlink" Target="http://wiki.muscoop.com/doku.php/men_s_basketball/jon_harris" TargetMode="External" /><Relationship Id="rId83" Type="http://schemas.openxmlformats.org/officeDocument/2006/relationships/hyperlink" Target="http://wiki.muscoop.com/doku.php/men_s_basketball/david_diggs" TargetMode="External" /><Relationship Id="rId84" Type="http://schemas.openxmlformats.org/officeDocument/2006/relationships/hyperlink" Target="http://wiki.muscoop.com/doku.php/men_s_basketball/terry_sanders" TargetMode="External" /><Relationship Id="rId85" Type="http://schemas.openxmlformats.org/officeDocument/2006/relationships/hyperlink" Target="http://wiki.muscoop.com/doku.php/men_s_basketball/todd_townsend" TargetMode="External" /><Relationship Id="rId86" Type="http://schemas.openxmlformats.org/officeDocument/2006/relationships/hyperlink" Target="http://wiki.muscoop.com/doku.php/men_s_basketball/ron_howard" TargetMode="External" /><Relationship Id="rId87" Type="http://schemas.openxmlformats.org/officeDocument/2006/relationships/hyperlink" Target="http://wiki.muscoop.com/doku.php/men_s_basketball/kevin_menard" TargetMode="External" /><Relationship Id="rId88" Type="http://schemas.openxmlformats.org/officeDocument/2006/relationships/hyperlink" Target="http://wiki.muscoop.com/doku.php/men_s_basketball/travis_diener" TargetMode="External" /><Relationship Id="rId89" Type="http://schemas.openxmlformats.org/officeDocument/2006/relationships/hyperlink" Target="http://wiki.muscoop.com/doku.php/men_s_basketball/steve_novak" TargetMode="External" /><Relationship Id="rId90" Type="http://schemas.openxmlformats.org/officeDocument/2006/relationships/hyperlink" Target="http://wiki.muscoop.com/doku.php/men_s_basketball/scott_merritt" TargetMode="External" /><Relationship Id="rId91" Type="http://schemas.openxmlformats.org/officeDocument/2006/relationships/hyperlink" Target="http://wiki.muscoop.com/doku.php/men_s_basketball/dameon_mason" TargetMode="External" /><Relationship Id="rId92" Type="http://schemas.openxmlformats.org/officeDocument/2006/relationships/hyperlink" Target="http://wiki.muscoop.com/doku.php/men_s_basketball/terry_sanders" TargetMode="External" /><Relationship Id="rId93" Type="http://schemas.openxmlformats.org/officeDocument/2006/relationships/hyperlink" Target="http://wiki.muscoop.com/doku.php/men_s_basketball/joe_chapman" TargetMode="External" /><Relationship Id="rId94" Type="http://schemas.openxmlformats.org/officeDocument/2006/relationships/hyperlink" Target="http://wiki.muscoop.com/doku.php/men_s_basketball/karon_bradley" TargetMode="External" /><Relationship Id="rId95" Type="http://schemas.openxmlformats.org/officeDocument/2006/relationships/hyperlink" Target="http://wiki.muscoop.com/doku.php/men_s_basketball/todd_townsend" TargetMode="External" /><Relationship Id="rId96" Type="http://schemas.openxmlformats.org/officeDocument/2006/relationships/hyperlink" Target="http://wiki.muscoop.com/doku.php/men_s_basketball/marcus_jackson" TargetMode="External" /><Relationship Id="rId97" Type="http://schemas.openxmlformats.org/officeDocument/2006/relationships/hyperlink" Target="http://wiki.muscoop.com/doku.php/men_s_basketball/brandon_bell" TargetMode="External" /><Relationship Id="rId98" Type="http://schemas.openxmlformats.org/officeDocument/2006/relationships/hyperlink" Target="http://wiki.muscoop.com/doku.php/men_s_basketball/chris_grimm" TargetMode="External" /><Relationship Id="rId99" Type="http://schemas.openxmlformats.org/officeDocument/2006/relationships/hyperlink" Target="http://wiki.muscoop.com/doku.php/men_s_basketball/carlton_christian" TargetMode="External" /><Relationship Id="rId100" Type="http://schemas.openxmlformats.org/officeDocument/2006/relationships/hyperlink" Target="http://wiki.muscoop.com/doku.php/men_s_basketball/tony_gries" TargetMode="External" /><Relationship Id="rId101" Type="http://schemas.openxmlformats.org/officeDocument/2006/relationships/hyperlink" Target="http://wiki.muscoop.com/doku.php/men_s_basketball/andy_freund" TargetMode="External" /><Relationship Id="rId102" Type="http://schemas.openxmlformats.org/officeDocument/2006/relationships/hyperlink" Target="http://wiki.muscoop.com/doku.php/men_s_basketball/jared_sichting" TargetMode="External" /><Relationship Id="rId103" Type="http://schemas.openxmlformats.org/officeDocument/2006/relationships/hyperlink" Target="http://wiki.muscoop.com/doku.php/men_s_basketball/travis_diener" TargetMode="External" /><Relationship Id="rId104" Type="http://schemas.openxmlformats.org/officeDocument/2006/relationships/hyperlink" Target="http://wiki.muscoop.com/doku.php/men_s_basketball/steve_novak" TargetMode="External" /><Relationship Id="rId105" Type="http://schemas.openxmlformats.org/officeDocument/2006/relationships/hyperlink" Target="http://wiki.muscoop.com/doku.php/men_s_basketball/dameon_mason" TargetMode="External" /><Relationship Id="rId106" Type="http://schemas.openxmlformats.org/officeDocument/2006/relationships/hyperlink" Target="http://wiki.muscoop.com/doku.php/men_s_basketball/joe_chapman" TargetMode="External" /><Relationship Id="rId107" Type="http://schemas.openxmlformats.org/officeDocument/2006/relationships/hyperlink" Target="http://wiki.muscoop.com/doku.php/men_s_basketball/ryan_amoroso" TargetMode="External" /><Relationship Id="rId108" Type="http://schemas.openxmlformats.org/officeDocument/2006/relationships/hyperlink" Target="http://wiki.muscoop.com/doku.php/men_s_basketball/todd_townsend" TargetMode="External" /><Relationship Id="rId109" Type="http://schemas.openxmlformats.org/officeDocument/2006/relationships/hyperlink" Target="http://wiki.muscoop.com/doku.php/men_s_basketball/marcus_jackson" TargetMode="External" /><Relationship Id="rId110" Type="http://schemas.openxmlformats.org/officeDocument/2006/relationships/hyperlink" Target="http://wiki.muscoop.com/doku.php/men_s_basketball/ousmane_barro" TargetMode="External" /><Relationship Id="rId111" Type="http://schemas.openxmlformats.org/officeDocument/2006/relationships/hyperlink" Target="http://wiki.muscoop.com/doku.php/men_s_basketball/mike_kinsella" TargetMode="External" /><Relationship Id="rId112" Type="http://schemas.openxmlformats.org/officeDocument/2006/relationships/hyperlink" Target="http://wiki.muscoop.com/doku.php/men_s_basketball/chris_grimm" TargetMode="External" /><Relationship Id="rId113" Type="http://schemas.openxmlformats.org/officeDocument/2006/relationships/hyperlink" Target="http://wiki.muscoop.com/doku.php/men_s_basketball/niv_berkowitz" TargetMode="External" /><Relationship Id="rId114" Type="http://schemas.openxmlformats.org/officeDocument/2006/relationships/hyperlink" Target="http://wiki.muscoop.com/doku.php/men_s_basketball/rob_hanley" TargetMode="External" /><Relationship Id="rId115" Type="http://schemas.openxmlformats.org/officeDocument/2006/relationships/hyperlink" Target="http://wiki.muscoop.com/doku.php/men_s_basketball/shane_grube" TargetMode="External" /><Relationship Id="rId1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iki.muscoop.com/doku.php/men_s_basketball/frank_murray" TargetMode="External" /><Relationship Id="rId2" Type="http://schemas.openxmlformats.org/officeDocument/2006/relationships/hyperlink" Target="http://wiki.muscoop.com/doku.php/men_s_basketball/mark_o_malley" TargetMode="External" /><Relationship Id="rId3" Type="http://schemas.openxmlformats.org/officeDocument/2006/relationships/hyperlink" Target="http://wiki.muscoop.com/doku.php/men_s_basketball/red_dunn" TargetMode="External" /><Relationship Id="rId4" Type="http://schemas.openxmlformats.org/officeDocument/2006/relationships/hyperlink" Target="http://wiki.muscoop.com/doku.php/men_s_basketball/frank_murray" TargetMode="External" /><Relationship Id="rId5" Type="http://schemas.openxmlformats.org/officeDocument/2006/relationships/hyperlink" Target="http://wiki.muscoop.com/doku.php/men_s_basketball/dukes_deford" TargetMode="External" /><Relationship Id="rId6" Type="http://schemas.openxmlformats.org/officeDocument/2006/relationships/hyperlink" Target="http://wiki.muscoop.com/doku.php/men_s_basketball/dick_quinn" TargetMode="External" /><Relationship Id="rId7" Type="http://schemas.openxmlformats.org/officeDocument/2006/relationships/hyperlink" Target="http://wiki.muscoop.com/doku.php/men_s_basketball/frank_murray" TargetMode="External" /><Relationship Id="rId8" Type="http://schemas.openxmlformats.org/officeDocument/2006/relationships/hyperlink" Target="http://wiki.muscoop.com/doku.php/men_s_basketball/joseph_red_dunn" TargetMode="External" /><Relationship Id="rId9" Type="http://schemas.openxmlformats.org/officeDocument/2006/relationships/hyperlink" Target="http://wiki.muscoop.com/doku.php/men_s_basketball/dick_quinn" TargetMode="External" /><Relationship Id="rId10" Type="http://schemas.openxmlformats.org/officeDocument/2006/relationships/hyperlink" Target="http://wiki.muscoop.com/doku.php/men_s_basketball/frank_murray" TargetMode="External" /><Relationship Id="rId11" Type="http://schemas.openxmlformats.org/officeDocument/2006/relationships/hyperlink" Target="http://wiki.muscoop.com/doku.php/men_s_basketball/dick_quinn" TargetMode="External" /><Relationship Id="rId12" Type="http://schemas.openxmlformats.org/officeDocument/2006/relationships/hyperlink" Target="http://wiki.muscoop.com/doku.php/men_s_basketball/dick_quinn" TargetMode="External" /><Relationship Id="rId13" Type="http://schemas.openxmlformats.org/officeDocument/2006/relationships/hyperlink" Target="http://wiki.muscoop.com/doku.php/men_s_basketball/tex_winter" TargetMode="External" /><Relationship Id="rId14" Type="http://schemas.openxmlformats.org/officeDocument/2006/relationships/hyperlink" Target="http://wiki.muscoop.com/doku.php/men_s_basketball/jack_nagle" TargetMode="External" /><Relationship Id="rId15" Type="http://schemas.openxmlformats.org/officeDocument/2006/relationships/hyperlink" Target="http://wiki.muscoop.com/doku.php/men_s_basketball/gene_schramka" TargetMode="External" /><Relationship Id="rId16" Type="http://schemas.openxmlformats.org/officeDocument/2006/relationships/hyperlink" Target="http://wiki.muscoop.com/doku.php/men_s_basketball/russ_wittberger" TargetMode="External" /><Relationship Id="rId17" Type="http://schemas.openxmlformats.org/officeDocument/2006/relationships/hyperlink" Target="http://wiki.muscoop.com/doku.php/men_s_basketball/grant_wittberger" TargetMode="External" /><Relationship Id="rId18" Type="http://schemas.openxmlformats.org/officeDocument/2006/relationships/hyperlink" Target="http://wiki.muscoop.com/doku.php/men_s_basketball/tex_winter" TargetMode="External" /><Relationship Id="rId19" Type="http://schemas.openxmlformats.org/officeDocument/2006/relationships/hyperlink" Target="http://wiki.muscoop.com/doku.php/men_s_basketball/russ_wittberger" TargetMode="External" /><Relationship Id="rId20" Type="http://schemas.openxmlformats.org/officeDocument/2006/relationships/hyperlink" Target="http://wiki.muscoop.com/doku.php/men_s_basketball/russ_wittberger" TargetMode="External" /><Relationship Id="rId21" Type="http://schemas.openxmlformats.org/officeDocument/2006/relationships/hyperlink" Target="http://wiki.muscoop.com/doku.php/men_s_basketball/terry_rand" TargetMode="External" /><Relationship Id="rId22" Type="http://schemas.openxmlformats.org/officeDocument/2006/relationships/hyperlink" Target="http://wiki.muscoop.com/doku.php/men_s_basketball/terry_rand" TargetMode="External" /><Relationship Id="rId23" Type="http://schemas.openxmlformats.org/officeDocument/2006/relationships/hyperlink" Target="http://wiki.muscoop.com/lib/exe/fetch.php?cache=cache&amp;media=http%3A%2F%2Fimgred.com%2Fhttp%3A%2F%2Fwww.marquette.edu%2Flibrary%2Finformation%2Fnews%2F2006%2F54-55BasketballTeam_sm.jpg" TargetMode="External" /><Relationship Id="rId24" Type="http://schemas.openxmlformats.org/officeDocument/2006/relationships/hyperlink" Target="http://wiki.muscoop.com/doku.php/men_s_basketball/jack_nagle" TargetMode="External" /><Relationship Id="rId25" Type="http://schemas.openxmlformats.org/officeDocument/2006/relationships/hyperlink" Target="http://wiki.muscoop.com/doku.php/men_s_basketball/terry_rand" TargetMode="External" /><Relationship Id="rId26" Type="http://schemas.openxmlformats.org/officeDocument/2006/relationships/hyperlink" Target="http://wiki.muscoop.com/doku.php/men_s_basketball/terry_rand" TargetMode="External" /><Relationship Id="rId27" Type="http://schemas.openxmlformats.org/officeDocument/2006/relationships/hyperlink" Target="http://wiki.muscoop.com/doku.php/men_s_basketball/jack_nagle" TargetMode="External" /><Relationship Id="rId28" Type="http://schemas.openxmlformats.org/officeDocument/2006/relationships/hyperlink" Target="http://wiki.muscoop.com/doku.php/men_s_basketball/terry_rand" TargetMode="External" /><Relationship Id="rId29" Type="http://schemas.openxmlformats.org/officeDocument/2006/relationships/hyperlink" Target="http://wiki.muscoop.com/doku.php/men_s_basketball/terry_rand" TargetMode="External" /><Relationship Id="rId30" Type="http://schemas.openxmlformats.org/officeDocument/2006/relationships/hyperlink" Target="http://wiki.muscoop.com/doku.php/men_s_basketball/jack_nagle" TargetMode="External" /><Relationship Id="rId31" Type="http://schemas.openxmlformats.org/officeDocument/2006/relationships/hyperlink" Target="http://wiki.muscoop.com/doku.php/men_s_basketball/dennis_carroll" TargetMode="External" /><Relationship Id="rId32" Type="http://schemas.openxmlformats.org/officeDocument/2006/relationships/hyperlink" Target="http://wiki.muscoop.com/doku.php/men_s_basketball/mike_moran" TargetMode="External" /><Relationship Id="rId33" Type="http://schemas.openxmlformats.org/officeDocument/2006/relationships/hyperlink" Target="http://wiki.muscoop.com/doku.php/men_s_basketball/john_glaser" TargetMode="External" /><Relationship Id="rId34" Type="http://schemas.openxmlformats.org/officeDocument/2006/relationships/hyperlink" Target="http://wiki.muscoop.com/doku.php/men_s_basketball/jack_nagle" TargetMode="External" /><Relationship Id="rId35" Type="http://schemas.openxmlformats.org/officeDocument/2006/relationships/hyperlink" Target="http://wiki.muscoop.com/doku.php/men_s_basketball/john_glaser" TargetMode="External" /><Relationship Id="rId36" Type="http://schemas.openxmlformats.org/officeDocument/2006/relationships/hyperlink" Target="http://wiki.muscoop.com/doku.php/men_s_basketball/mike_moran" TargetMode="External" /><Relationship Id="rId37" Type="http://schemas.openxmlformats.org/officeDocument/2006/relationships/hyperlink" Target="http://wiki.muscoop.com/doku.php/men_s_basketball/walt_mangham" TargetMode="External" /><Relationship Id="rId38" Type="http://schemas.openxmlformats.org/officeDocument/2006/relationships/hyperlink" Target="http://wiki.muscoop.com/doku.php/men_s_basketball/eddie_hickey" TargetMode="External" /><Relationship Id="rId39" Type="http://schemas.openxmlformats.org/officeDocument/2006/relationships/hyperlink" Target="http://wiki.muscoop.com/doku.php/men_s_basketball/gene_suppelsa" TargetMode="External" /><Relationship Id="rId40" Type="http://schemas.openxmlformats.org/officeDocument/2006/relationships/hyperlink" Target="http://wiki.muscoop.com/doku.php/men_s_basketball/mike_moran" TargetMode="External" /><Relationship Id="rId41" Type="http://schemas.openxmlformats.org/officeDocument/2006/relationships/hyperlink" Target="http://wiki.muscoop.com/doku.php/men_s_basketball/don_kojis" TargetMode="External" /><Relationship Id="rId42" Type="http://schemas.openxmlformats.org/officeDocument/2006/relationships/hyperlink" Target="http://wiki.muscoop.com/doku.php/men_s_basketball/eddie_hickey" TargetMode="External" /><Relationship Id="rId43" Type="http://schemas.openxmlformats.org/officeDocument/2006/relationships/hyperlink" Target="http://wiki.muscoop.com/doku.php/men_s_basketball/don_kojis" TargetMode="External" /><Relationship Id="rId44" Type="http://schemas.openxmlformats.org/officeDocument/2006/relationships/hyperlink" Target="http://wiki.muscoop.com/doku.php/men_s_basketball/don_kojis" TargetMode="External" /><Relationship Id="rId45" Type="http://schemas.openxmlformats.org/officeDocument/2006/relationships/hyperlink" Target="http://wiki.muscoop.com/doku.php/men_s_basketball/eddie_hickey" TargetMode="External" /><Relationship Id="rId46" Type="http://schemas.openxmlformats.org/officeDocument/2006/relationships/hyperlink" Target="http://wiki.muscoop.com/doku.php/men_s_basketball/don_kojis" TargetMode="External" /><Relationship Id="rId47" Type="http://schemas.openxmlformats.org/officeDocument/2006/relationships/hyperlink" Target="http://wiki.muscoop.com/doku.php/men_s_basketball/don_kojis" TargetMode="External" /><Relationship Id="rId48" Type="http://schemas.openxmlformats.org/officeDocument/2006/relationships/hyperlink" Target="http://wiki.muscoop.com/doku.php/men_s_basketball/eddie_hickey" TargetMode="External" /><Relationship Id="rId49" Type="http://schemas.openxmlformats.org/officeDocument/2006/relationships/hyperlink" Target="http://wiki.muscoop.com/doku.php/men_s_basketball/eddie_hickey" TargetMode="External" /><Relationship Id="rId50" Type="http://schemas.openxmlformats.org/officeDocument/2006/relationships/hyperlink" Target="http://wiki.muscoop.com/doku.php/men_s_basketball/dick_nixon" TargetMode="External" /><Relationship Id="rId51" Type="http://schemas.openxmlformats.org/officeDocument/2006/relationships/hyperlink" Target="http://wiki.muscoop.com/doku.php/men_s_basketball/ron_glaser" TargetMode="External" /><Relationship Id="rId52" Type="http://schemas.openxmlformats.org/officeDocument/2006/relationships/hyperlink" Target="http://wiki.muscoop.com/doku.php/men_s_basketball/dave_erickson" TargetMode="External" /><Relationship Id="rId53" Type="http://schemas.openxmlformats.org/officeDocument/2006/relationships/hyperlink" Target="http://wiki.muscoop.com/doku.php/men_s_basketball/eddie_hickey" TargetMode="External" /><Relationship Id="rId54" Type="http://schemas.openxmlformats.org/officeDocument/2006/relationships/hyperlink" Target="http://wiki.muscoop.com/doku.php/men_s_basketball/john_stone" TargetMode="External" /><Relationship Id="rId55" Type="http://schemas.openxmlformats.org/officeDocument/2006/relationships/hyperlink" Target="http://wiki.muscoop.com/doku.php/men_s_basketball/tom_flynn" TargetMode="External" /><Relationship Id="rId56" Type="http://schemas.openxmlformats.org/officeDocument/2006/relationships/hyperlink" Target="http://wiki.muscoop.com/doku.php/men_s_basketball/tom_flynn" TargetMode="External" /><Relationship Id="rId57" Type="http://schemas.openxmlformats.org/officeDocument/2006/relationships/hyperlink" Target="http://wiki.muscoop.com/doku.php/men_s_basketball/al_mcguire" TargetMode="External" /><Relationship Id="rId58" Type="http://schemas.openxmlformats.org/officeDocument/2006/relationships/hyperlink" Target="http://wiki.muscoop.com/doku.php/men_s_basketball/bob_wolf" TargetMode="External" /><Relationship Id="rId59" Type="http://schemas.openxmlformats.org/officeDocument/2006/relationships/hyperlink" Target="http://wiki.muscoop.com/doku.php/men_s_basketball/bob_wolf" TargetMode="External" /><Relationship Id="rId60" Type="http://schemas.openxmlformats.org/officeDocument/2006/relationships/hyperlink" Target="http://wiki.muscoop.com/doku.php/men_s_basketball/brian_brunkhorst" TargetMode="External" /><Relationship Id="rId61" Type="http://schemas.openxmlformats.org/officeDocument/2006/relationships/hyperlink" Target="http://wiki.muscoop.com/doku.php/men_s_basketball/brian_brunkhorst" TargetMode="External" /><Relationship Id="rId62" Type="http://schemas.openxmlformats.org/officeDocument/2006/relationships/hyperlink" Target="http://wiki.muscoop.com/doku.php/men_s_basketball/george_thompson" TargetMode="External" /><Relationship Id="rId63" Type="http://schemas.openxmlformats.org/officeDocument/2006/relationships/hyperlink" Target="http://wiki.muscoop.com/doku.php/men_s_basketball/george_thompson" TargetMode="External" /><Relationship Id="rId64" Type="http://schemas.openxmlformats.org/officeDocument/2006/relationships/hyperlink" Target="http://wiki.muscoop.com/doku.php/men_s_basketball/al_mcguire" TargetMode="External" /><Relationship Id="rId65" Type="http://schemas.openxmlformats.org/officeDocument/2006/relationships/hyperlink" Target="http://wiki.muscoop.com/doku.php/men_s_basketball/george_thompson" TargetMode="External" /><Relationship Id="rId66" Type="http://schemas.openxmlformats.org/officeDocument/2006/relationships/hyperlink" Target="http://wiki.muscoop.com/doku.php/men_s_basketball/george_thompson" TargetMode="External" /><Relationship Id="rId67" Type="http://schemas.openxmlformats.org/officeDocument/2006/relationships/hyperlink" Target="http://wiki.muscoop.com/doku.php/men_s_basketball/ric_cobb" TargetMode="External" /><Relationship Id="rId68" Type="http://schemas.openxmlformats.org/officeDocument/2006/relationships/hyperlink" Target="http://wiki.muscoop.com/doku.php/men_s_basketball/1970_nit_champ_box_score" TargetMode="External" /><Relationship Id="rId69" Type="http://schemas.openxmlformats.org/officeDocument/2006/relationships/hyperlink" Target="http://wiki.muscoop.com/doku.php/men_s_basketball/al_mcguire" TargetMode="External" /><Relationship Id="rId70" Type="http://schemas.openxmlformats.org/officeDocument/2006/relationships/hyperlink" Target="http://wiki.muscoop.com/doku.php/men_s_basketball/joe_thomas" TargetMode="External" /><Relationship Id="rId71" Type="http://schemas.openxmlformats.org/officeDocument/2006/relationships/hyperlink" Target="http://wiki.muscoop.com/doku.php/men_s_basketball/dean_meminger" TargetMode="External" /><Relationship Id="rId72" Type="http://schemas.openxmlformats.org/officeDocument/2006/relationships/hyperlink" Target="http://wiki.muscoop.com/doku.php/men_s_basketball/ric_cobb" TargetMode="External" /><Relationship Id="rId73" Type="http://schemas.openxmlformats.org/officeDocument/2006/relationships/hyperlink" Target="http://wiki.muscoop.com/doku.php/men_s_basketball/hank_raymonds" TargetMode="External" /><Relationship Id="rId74" Type="http://schemas.openxmlformats.org/officeDocument/2006/relationships/hyperlink" Target="http://wiki.muscoop.com/doku.php/men_s_basketball/butch_lee" TargetMode="External" /><Relationship Id="rId75" Type="http://schemas.openxmlformats.org/officeDocument/2006/relationships/hyperlink" Target="http://wiki.muscoop.com/doku.php/men_s_basketball/butch_lee" TargetMode="External" /><Relationship Id="rId76" Type="http://schemas.openxmlformats.org/officeDocument/2006/relationships/hyperlink" Target="http://wiki.muscoop.com/doku.php/men_s_basketball/jerome_whitehead" TargetMode="External" /><Relationship Id="rId77" Type="http://schemas.openxmlformats.org/officeDocument/2006/relationships/hyperlink" Target="http://wiki.muscoop.com/doku.php/men_s_basketball/hank_raymonds" TargetMode="External" /><Relationship Id="rId78" Type="http://schemas.openxmlformats.org/officeDocument/2006/relationships/hyperlink" Target="http://wiki.muscoop.com/doku.php/men_s_basketball/michael_wilson" TargetMode="External" /><Relationship Id="rId79" Type="http://schemas.openxmlformats.org/officeDocument/2006/relationships/hyperlink" Target="http://wiki.muscoop.com/doku.php/men_s_basketball/oliver_lee" TargetMode="External" /><Relationship Id="rId80" Type="http://schemas.openxmlformats.org/officeDocument/2006/relationships/hyperlink" Target="http://wiki.muscoop.com/doku.php/men_s_basketball/oliver_lee" TargetMode="External" /><Relationship Id="rId81" Type="http://schemas.openxmlformats.org/officeDocument/2006/relationships/hyperlink" Target="http://wiki.muscoop.com/doku.php/men_s_basketball/hank_raymonds" TargetMode="External" /><Relationship Id="rId82" Type="http://schemas.openxmlformats.org/officeDocument/2006/relationships/hyperlink" Target="http://wiki.muscoop.com/doku.php/men_s_basketball/michael_wilson" TargetMode="External" /><Relationship Id="rId83" Type="http://schemas.openxmlformats.org/officeDocument/2006/relationships/hyperlink" Target="http://wiki.muscoop.com/doku.php/men_s_basketball/michael_wilson" TargetMode="External" /><Relationship Id="rId84" Type="http://schemas.openxmlformats.org/officeDocument/2006/relationships/hyperlink" Target="http://wiki.muscoop.com/doku.php/men_s_basketball/dean_marquardt" TargetMode="External" /><Relationship Id="rId85" Type="http://schemas.openxmlformats.org/officeDocument/2006/relationships/hyperlink" Target="http://wiki.muscoop.com/doku.php/men_s_basketball/hank_raymonds" TargetMode="External" /><Relationship Id="rId86" Type="http://schemas.openxmlformats.org/officeDocument/2006/relationships/hyperlink" Target="http://wiki.muscoop.com/doku.php/men_s_basketball/glenn_doc_rivers" TargetMode="External" /><Relationship Id="rId87" Type="http://schemas.openxmlformats.org/officeDocument/2006/relationships/hyperlink" Target="http://wiki.muscoop.com/doku.php/men_s_basketball/marc_marotta" TargetMode="External" /><Relationship Id="rId88" Type="http://schemas.openxmlformats.org/officeDocument/2006/relationships/hyperlink" Target="http://wiki.muscoop.com/doku.php/men_s_basketball/rick_majerus" TargetMode="External" /><Relationship Id="rId89" Type="http://schemas.openxmlformats.org/officeDocument/2006/relationships/hyperlink" Target="http://wiki.muscoop.com/doku.php/men_s_basketball/dwayne_johnson" TargetMode="External" /><Relationship Id="rId90" Type="http://schemas.openxmlformats.org/officeDocument/2006/relationships/hyperlink" Target="http://wiki.muscoop.com/doku.php/men_s_basketball/marc_marotta" TargetMode="External" /><Relationship Id="rId91" Type="http://schemas.openxmlformats.org/officeDocument/2006/relationships/hyperlink" Target="http://wiki.muscoop.com/doku.php/men_s_basketball/bob_dukiet" TargetMode="External" /><Relationship Id="rId92" Type="http://schemas.openxmlformats.org/officeDocument/2006/relationships/hyperlink" Target="http://wiki.muscoop.com/doku.php/men_s_basketball/david_boone" TargetMode="External" /><Relationship Id="rId93" Type="http://schemas.openxmlformats.org/officeDocument/2006/relationships/hyperlink" Target="http://wiki.muscoop.com/doku.php/men_s_basketball/david_boone" TargetMode="External" /><Relationship Id="rId94" Type="http://schemas.openxmlformats.org/officeDocument/2006/relationships/hyperlink" Target="http://wiki.muscoop.com/doku.php/men_s_basketball/david_boone" TargetMode="External" /><Relationship Id="rId95" Type="http://schemas.openxmlformats.org/officeDocument/2006/relationships/hyperlink" Target="http://wiki.muscoop.com/doku.php/men_s_basketball/bob_dukiet" TargetMode="External" /><Relationship Id="rId96" Type="http://schemas.openxmlformats.org/officeDocument/2006/relationships/hyperlink" Target="http://wiki.muscoop.com/doku.php/men_s_basketball/pat_foley" TargetMode="External" /><Relationship Id="rId97" Type="http://schemas.openxmlformats.org/officeDocument/2006/relationships/hyperlink" Target="http://wiki.muscoop.com/doku.php/men_s_basketball/tony_smith" TargetMode="External" /><Relationship Id="rId98" Type="http://schemas.openxmlformats.org/officeDocument/2006/relationships/hyperlink" Target="http://wiki.muscoop.com/doku.php/men_s_basketball/trever_powell" TargetMode="External" /><Relationship Id="rId99" Type="http://schemas.openxmlformats.org/officeDocument/2006/relationships/hyperlink" Target="http://wiki.muscoop.com/doku.php/men_s_basketball/bob_dukiet" TargetMode="External" /><Relationship Id="rId100" Type="http://schemas.openxmlformats.org/officeDocument/2006/relationships/hyperlink" Target="http://wiki.muscoop.com/doku.php/men_s_basketball/michael_flory" TargetMode="External" /><Relationship Id="rId101" Type="http://schemas.openxmlformats.org/officeDocument/2006/relationships/hyperlink" Target="http://wiki.muscoop.com/doku.php/men_s_basketball/trevor_powell" TargetMode="External" /><Relationship Id="rId102" Type="http://schemas.openxmlformats.org/officeDocument/2006/relationships/hyperlink" Target="http://wiki.muscoop.com/doku.php/men_s_basketball/trevor_powell" TargetMode="External" /><Relationship Id="rId103" Type="http://schemas.openxmlformats.org/officeDocument/2006/relationships/hyperlink" Target="http://wiki.muscoop.com/doku.php/men_s_basketball/kevin_o_neill" TargetMode="External" /><Relationship Id="rId104" Type="http://schemas.openxmlformats.org/officeDocument/2006/relationships/hyperlink" Target="http://wiki.muscoop.com/doku.php/men_s_basketball/tony_smith" TargetMode="External" /><Relationship Id="rId105" Type="http://schemas.openxmlformats.org/officeDocument/2006/relationships/hyperlink" Target="http://wiki.muscoop.com/doku.php/men_s_basketball/tony_smith" TargetMode="External" /><Relationship Id="rId106" Type="http://schemas.openxmlformats.org/officeDocument/2006/relationships/hyperlink" Target="http://wiki.muscoop.com/doku.php/men_s_basketball/trevor_powell" TargetMode="External" /><Relationship Id="rId107" Type="http://schemas.openxmlformats.org/officeDocument/2006/relationships/hyperlink" Target="http://wiki.muscoop.com/doku.php/men_s_basketball/kevin_o_neill" TargetMode="External" /><Relationship Id="rId108" Type="http://schemas.openxmlformats.org/officeDocument/2006/relationships/hyperlink" Target="http://wiki.muscoop.com/doku.php/men_s_basketball/damon_key" TargetMode="External" /><Relationship Id="rId109" Type="http://schemas.openxmlformats.org/officeDocument/2006/relationships/hyperlink" Target="http://wiki.muscoop.com/doku.php/men_s_basketball/trevor_powell" TargetMode="External" /><Relationship Id="rId110" Type="http://schemas.openxmlformats.org/officeDocument/2006/relationships/hyperlink" Target="http://wiki.muscoop.com/doku.php/men_s_basketball/kevin_o_neill" TargetMode="External" /><Relationship Id="rId111" Type="http://schemas.openxmlformats.org/officeDocument/2006/relationships/hyperlink" Target="http://wiki.muscoop.com/doku.php/men_s_basketball/ron_curry" TargetMode="External" /><Relationship Id="rId112" Type="http://schemas.openxmlformats.org/officeDocument/2006/relationships/hyperlink" Target="http://wiki.muscoop.com/doku.php/men_s_basketball/ron_curry" TargetMode="External" /><Relationship Id="rId113" Type="http://schemas.openxmlformats.org/officeDocument/2006/relationships/hyperlink" Target="http://wiki.muscoop.com/doku.php/men_s_basketball/abel_joseph" TargetMode="External" /><Relationship Id="rId114" Type="http://schemas.openxmlformats.org/officeDocument/2006/relationships/hyperlink" Target="http://wiki.muscoop.com/doku.php/men_s_basketball/damon_key" TargetMode="External" /><Relationship Id="rId115" Type="http://schemas.openxmlformats.org/officeDocument/2006/relationships/hyperlink" Target="http://wiki.muscoop.com/doku.php/men_s_basketball/jim_mcilvaine" TargetMode="External" /><Relationship Id="rId116" Type="http://schemas.openxmlformats.org/officeDocument/2006/relationships/hyperlink" Target="http://wiki.muscoop.com/doku.php/men_s_basketball/tony_miller" TargetMode="External" /><Relationship Id="rId117" Type="http://schemas.openxmlformats.org/officeDocument/2006/relationships/hyperlink" Target="http://wiki.muscoop.com/doku.php/men_s_basketball/kevin_o_neill" TargetMode="External" /><Relationship Id="rId118" Type="http://schemas.openxmlformats.org/officeDocument/2006/relationships/hyperlink" Target="http://wiki.muscoop.com/doku.php/men_s_basketball/mike_deane" TargetMode="External" /><Relationship Id="rId119" Type="http://schemas.openxmlformats.org/officeDocument/2006/relationships/hyperlink" Target="http://wiki.muscoop.com/doku.php/men_s_basketball/roney_eford" TargetMode="External" /><Relationship Id="rId120" Type="http://schemas.openxmlformats.org/officeDocument/2006/relationships/hyperlink" Target="http://wiki.muscoop.com/doku.php/men_s_basketball/aaron_hutchins" TargetMode="External" /><Relationship Id="rId121" Type="http://schemas.openxmlformats.org/officeDocument/2006/relationships/hyperlink" Target="http://wiki.muscoop.com/doku.php/men_s_basketball/amal_mccaskill" TargetMode="External" /><Relationship Id="rId122" Type="http://schemas.openxmlformats.org/officeDocument/2006/relationships/hyperlink" Target="http://wiki.muscoop.com/doku.php/men_s_basketball/mike_deane" TargetMode="External" /><Relationship Id="rId123" Type="http://schemas.openxmlformats.org/officeDocument/2006/relationships/hyperlink" Target="http://wiki.muscoop.com/doku.php/men_s_basketball/anthony_pieper" TargetMode="External" /><Relationship Id="rId124" Type="http://schemas.openxmlformats.org/officeDocument/2006/relationships/hyperlink" Target="http://wiki.muscoop.com/doku.php/men_s_basketball/chris_crawford" TargetMode="External" /><Relationship Id="rId125" Type="http://schemas.openxmlformats.org/officeDocument/2006/relationships/hyperlink" Target="http://wiki.muscoop.com/doku.php/men_s_basketball/faisal_abraham" TargetMode="External" /><Relationship Id="rId126" Type="http://schemas.openxmlformats.org/officeDocument/2006/relationships/hyperlink" Target="http://wiki.muscoop.com/doku.php/men_s_basketball/mike_deane" TargetMode="External" /><Relationship Id="rId127" Type="http://schemas.openxmlformats.org/officeDocument/2006/relationships/hyperlink" Target="http://wiki.muscoop.com/doku.php/men_s_basketball/abel_joesph" TargetMode="External" /><Relationship Id="rId128" Type="http://schemas.openxmlformats.org/officeDocument/2006/relationships/hyperlink" Target="http://wiki.muscoop.com/doku.php/men_s_basketball/aaron_hutchins" TargetMode="External" /><Relationship Id="rId129" Type="http://schemas.openxmlformats.org/officeDocument/2006/relationships/hyperlink" Target="http://wiki.muscoop.com/doku.php/men_s_basketball/jarrod_lovette" TargetMode="External" /><Relationship Id="rId130" Type="http://schemas.openxmlformats.org/officeDocument/2006/relationships/hyperlink" Target="http://wiki.muscoop.com/doku.php/men_s_basketball/mike_deane" TargetMode="External" /><Relationship Id="rId131" Type="http://schemas.openxmlformats.org/officeDocument/2006/relationships/hyperlink" Target="http://wiki.muscoop.com/doku.php/men_s_basketball/brian_wardle" TargetMode="External" /><Relationship Id="rId132" Type="http://schemas.openxmlformats.org/officeDocument/2006/relationships/hyperlink" Target="http://wiki.muscoop.com/doku.php/men_s_basketball/mike_bargen" TargetMode="External" /><Relationship Id="rId133" Type="http://schemas.openxmlformats.org/officeDocument/2006/relationships/drawing" Target="../drawings/drawing1.xml" /><Relationship Id="rId13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Q791"/>
  <sheetViews>
    <sheetView tabSelected="1" zoomScalePageLayoutView="0" workbookViewId="0" topLeftCell="A1">
      <pane ySplit="600" topLeftCell="A1" activePane="bottomLeft" state="split"/>
      <selection pane="topLeft" activeCell="A2" sqref="A2"/>
      <selection pane="bottomLeft" activeCell="B8" sqref="B8"/>
    </sheetView>
  </sheetViews>
  <sheetFormatPr defaultColWidth="6.140625" defaultRowHeight="15.75" customHeight="1"/>
  <cols>
    <col min="1" max="1" width="6.140625" style="3" customWidth="1"/>
    <col min="2" max="2" width="14.421875" style="4" customWidth="1"/>
    <col min="3" max="3" width="15.140625" style="4" customWidth="1"/>
    <col min="4" max="12" width="6.140625" style="4" customWidth="1"/>
    <col min="13" max="13" width="6.140625" style="11" customWidth="1"/>
    <col min="14" max="16" width="6.140625" style="3" customWidth="1"/>
    <col min="17" max="17" width="6.140625" style="4" customWidth="1"/>
    <col min="18" max="18" width="21.8515625" style="23" customWidth="1"/>
    <col min="19" max="19" width="6.140625" style="17" customWidth="1"/>
    <col min="20" max="27" width="6.140625" style="3" customWidth="1"/>
    <col min="28" max="29" width="6.140625" style="17" customWidth="1"/>
    <col min="30" max="16384" width="6.140625" style="3" customWidth="1"/>
  </cols>
  <sheetData>
    <row r="1" spans="1:40" ht="15.75" customHeight="1">
      <c r="A1" s="3" t="s">
        <v>658</v>
      </c>
      <c r="B1" s="4" t="s">
        <v>535</v>
      </c>
      <c r="C1" s="4" t="s">
        <v>536</v>
      </c>
      <c r="D1" s="4" t="s">
        <v>534</v>
      </c>
      <c r="E1" s="4" t="s">
        <v>1214</v>
      </c>
      <c r="F1" s="4" t="s">
        <v>1215</v>
      </c>
      <c r="G1" s="4" t="s">
        <v>1216</v>
      </c>
      <c r="H1" s="4" t="s">
        <v>1217</v>
      </c>
      <c r="I1" s="4" t="s">
        <v>1673</v>
      </c>
      <c r="J1" s="4" t="s">
        <v>1674</v>
      </c>
      <c r="K1" s="4" t="s">
        <v>1675</v>
      </c>
      <c r="L1" s="4" t="s">
        <v>1120</v>
      </c>
      <c r="M1" s="11" t="s">
        <v>107</v>
      </c>
      <c r="N1" s="3" t="s">
        <v>1218</v>
      </c>
      <c r="O1" s="3" t="s">
        <v>108</v>
      </c>
      <c r="P1" s="3" t="s">
        <v>1126</v>
      </c>
      <c r="Q1" s="4" t="s">
        <v>109</v>
      </c>
      <c r="R1" s="23" t="s">
        <v>119</v>
      </c>
      <c r="S1" s="17" t="s">
        <v>1213</v>
      </c>
      <c r="T1" s="3" t="s">
        <v>574</v>
      </c>
      <c r="U1" s="3" t="s">
        <v>575</v>
      </c>
      <c r="V1" s="3" t="s">
        <v>539</v>
      </c>
      <c r="W1" s="3" t="s">
        <v>540</v>
      </c>
      <c r="X1" s="3" t="s">
        <v>541</v>
      </c>
      <c r="Y1" s="3" t="s">
        <v>542</v>
      </c>
      <c r="Z1" s="3" t="s">
        <v>543</v>
      </c>
      <c r="AA1" s="3" t="s">
        <v>544</v>
      </c>
      <c r="AD1" s="3" t="s">
        <v>621</v>
      </c>
      <c r="AE1" s="3" t="s">
        <v>622</v>
      </c>
      <c r="AG1" s="3" t="s">
        <v>623</v>
      </c>
      <c r="AH1" s="3" t="s">
        <v>624</v>
      </c>
      <c r="AI1" s="3" t="s">
        <v>625</v>
      </c>
      <c r="AJ1" s="3" t="s">
        <v>652</v>
      </c>
      <c r="AK1" s="3" t="s">
        <v>626</v>
      </c>
      <c r="AL1" s="3" t="s">
        <v>618</v>
      </c>
      <c r="AM1" s="3" t="s">
        <v>619</v>
      </c>
      <c r="AN1" s="3" t="s">
        <v>117</v>
      </c>
    </row>
    <row r="2" spans="1:39" ht="18" customHeight="1">
      <c r="A2" s="3">
        <v>1</v>
      </c>
      <c r="B2" s="9" t="s">
        <v>472</v>
      </c>
      <c r="C2" s="9" t="s">
        <v>40</v>
      </c>
      <c r="D2" s="22" t="s">
        <v>841</v>
      </c>
      <c r="E2" s="22">
        <v>2002</v>
      </c>
      <c r="F2" s="22">
        <v>2003</v>
      </c>
      <c r="G2" s="22"/>
      <c r="H2" s="22"/>
      <c r="I2" s="22">
        <v>4</v>
      </c>
      <c r="J2" s="22">
        <v>2</v>
      </c>
      <c r="K2" s="22">
        <v>2</v>
      </c>
      <c r="L2" s="22">
        <f aca="true" t="shared" si="0" ref="L2:L65">SUM(J2:K2)</f>
        <v>4</v>
      </c>
      <c r="M2" s="11">
        <v>13</v>
      </c>
      <c r="N2" s="3">
        <v>12</v>
      </c>
      <c r="O2" s="3">
        <v>15</v>
      </c>
      <c r="P2" s="3">
        <f aca="true" t="shared" si="1" ref="P2:P65">SUM(M2+O2)</f>
        <v>28</v>
      </c>
      <c r="Q2" s="22">
        <f aca="true" t="shared" si="2" ref="Q2:Q65">SUM(M2:O2)</f>
        <v>40</v>
      </c>
      <c r="R2" s="23" t="s">
        <v>116</v>
      </c>
      <c r="S2" s="30">
        <f aca="true" t="shared" si="3" ref="S2:S12">SUM(T2+(U2*100))*1.1</f>
        <v>1553.7200000000003</v>
      </c>
      <c r="T2" s="3">
        <f aca="true" t="shared" si="4" ref="T2:T65">SUM((W2/10)+(X2/5)+(Y2/2)+(Z2)+(AA2/5))</f>
        <v>501.2</v>
      </c>
      <c r="U2" s="19">
        <f aca="true" t="shared" si="5" ref="U2:U65">SUM(T2)/V2</f>
        <v>9.112727272727273</v>
      </c>
      <c r="V2" s="20">
        <v>55</v>
      </c>
      <c r="W2" s="20">
        <v>420</v>
      </c>
      <c r="X2" s="20">
        <v>255</v>
      </c>
      <c r="Y2" s="20">
        <v>150</v>
      </c>
      <c r="Z2" s="20">
        <v>77</v>
      </c>
      <c r="AA2" s="5">
        <v>1281</v>
      </c>
      <c r="AB2" s="5"/>
      <c r="AC2" s="5"/>
      <c r="AD2" s="5">
        <v>19.7</v>
      </c>
      <c r="AE2" s="5">
        <v>2</v>
      </c>
      <c r="AF2" s="5"/>
      <c r="AG2" s="10">
        <v>264</v>
      </c>
      <c r="AH2" s="10">
        <v>23.8</v>
      </c>
      <c r="AI2" s="13">
        <f aca="true" t="shared" si="6" ref="AI2:AI17">SUM(AG2*AH2)</f>
        <v>6283.2</v>
      </c>
      <c r="AJ2" s="6" t="s">
        <v>579</v>
      </c>
      <c r="AK2" s="6" t="s">
        <v>580</v>
      </c>
      <c r="AL2" s="6">
        <v>5</v>
      </c>
      <c r="AM2" s="6">
        <v>2003</v>
      </c>
    </row>
    <row r="3" spans="1:39" ht="15.75" customHeight="1">
      <c r="A3" s="3">
        <v>2</v>
      </c>
      <c r="B3" s="7" t="s">
        <v>896</v>
      </c>
      <c r="C3" s="7" t="s">
        <v>457</v>
      </c>
      <c r="D3" s="22" t="s">
        <v>833</v>
      </c>
      <c r="E3" s="22">
        <v>1967</v>
      </c>
      <c r="F3" s="22">
        <v>1968</v>
      </c>
      <c r="G3" s="22">
        <v>1969</v>
      </c>
      <c r="H3" s="22"/>
      <c r="I3" s="22">
        <v>3</v>
      </c>
      <c r="J3" s="22">
        <v>3</v>
      </c>
      <c r="K3" s="22">
        <v>2</v>
      </c>
      <c r="L3" s="22">
        <f t="shared" si="0"/>
        <v>5</v>
      </c>
      <c r="M3" s="11">
        <v>15</v>
      </c>
      <c r="N3" s="3">
        <v>13</v>
      </c>
      <c r="O3" s="3">
        <v>12</v>
      </c>
      <c r="P3" s="3">
        <f t="shared" si="1"/>
        <v>27</v>
      </c>
      <c r="Q3" s="22">
        <f t="shared" si="2"/>
        <v>40</v>
      </c>
      <c r="R3" s="23" t="s">
        <v>1089</v>
      </c>
      <c r="S3" s="30">
        <f t="shared" si="3"/>
        <v>1501.862987356322</v>
      </c>
      <c r="T3" s="3">
        <f t="shared" si="4"/>
        <v>635.207</v>
      </c>
      <c r="U3" s="19">
        <f t="shared" si="5"/>
        <v>7.301229885057471</v>
      </c>
      <c r="V3" s="3">
        <v>87</v>
      </c>
      <c r="W3" s="3">
        <v>688</v>
      </c>
      <c r="X3" s="20">
        <v>140.1</v>
      </c>
      <c r="Y3" s="20">
        <f>SUM(AA3)*0.038</f>
        <v>67.374</v>
      </c>
      <c r="Z3" s="20">
        <v>150.1</v>
      </c>
      <c r="AA3" s="3">
        <v>1773</v>
      </c>
      <c r="AD3" s="5">
        <v>20.4</v>
      </c>
      <c r="AE3" s="5">
        <v>3</v>
      </c>
      <c r="AF3" s="5"/>
      <c r="AG3" s="6">
        <v>437</v>
      </c>
      <c r="AH3" s="6">
        <v>18.6</v>
      </c>
      <c r="AI3" s="13">
        <f t="shared" si="6"/>
        <v>8128.200000000001</v>
      </c>
      <c r="AJ3" s="6" t="s">
        <v>613</v>
      </c>
      <c r="AK3" s="6" t="s">
        <v>609</v>
      </c>
      <c r="AL3" s="6">
        <v>66</v>
      </c>
      <c r="AM3" s="6">
        <v>1969</v>
      </c>
    </row>
    <row r="4" spans="1:39" ht="15.75" customHeight="1">
      <c r="A4" s="3">
        <v>3</v>
      </c>
      <c r="B4" s="24" t="s">
        <v>520</v>
      </c>
      <c r="C4" s="7" t="s">
        <v>1153</v>
      </c>
      <c r="D4" s="22" t="s">
        <v>748</v>
      </c>
      <c r="E4" s="22">
        <v>1974</v>
      </c>
      <c r="F4" s="22">
        <v>1975</v>
      </c>
      <c r="G4" s="22">
        <v>1976</v>
      </c>
      <c r="H4" s="22">
        <v>1977</v>
      </c>
      <c r="I4" s="22">
        <v>11</v>
      </c>
      <c r="J4" s="22">
        <v>4</v>
      </c>
      <c r="K4" s="22"/>
      <c r="L4" s="22">
        <f t="shared" si="0"/>
        <v>4</v>
      </c>
      <c r="M4" s="11">
        <v>13</v>
      </c>
      <c r="N4" s="3">
        <v>15</v>
      </c>
      <c r="O4" s="3">
        <v>7</v>
      </c>
      <c r="P4" s="3">
        <f t="shared" si="1"/>
        <v>20</v>
      </c>
      <c r="Q4" s="22">
        <f t="shared" si="2"/>
        <v>35</v>
      </c>
      <c r="R4" s="23" t="s">
        <v>634</v>
      </c>
      <c r="S4" s="30">
        <f t="shared" si="3"/>
        <v>1288.1598510791368</v>
      </c>
      <c r="T4" s="3">
        <f t="shared" si="4"/>
        <v>650.817</v>
      </c>
      <c r="U4" s="19">
        <f t="shared" si="5"/>
        <v>5.202374100719425</v>
      </c>
      <c r="V4" s="20">
        <v>125.1</v>
      </c>
      <c r="W4" s="20">
        <v>1085</v>
      </c>
      <c r="X4" s="20">
        <v>140.1</v>
      </c>
      <c r="Y4" s="20">
        <f>SUM(AA4)*0.038</f>
        <v>63.193999999999996</v>
      </c>
      <c r="Z4" s="20">
        <v>150.1</v>
      </c>
      <c r="AA4" s="5">
        <v>1663</v>
      </c>
      <c r="AB4" s="5"/>
      <c r="AC4" s="5"/>
      <c r="AD4" s="5">
        <v>14</v>
      </c>
      <c r="AE4" s="5">
        <v>4</v>
      </c>
      <c r="AF4" s="5"/>
      <c r="AG4" s="6">
        <v>168</v>
      </c>
      <c r="AH4" s="6">
        <v>3.6</v>
      </c>
      <c r="AI4" s="13">
        <f t="shared" si="6"/>
        <v>604.8000000000001</v>
      </c>
      <c r="AJ4" s="6" t="s">
        <v>604</v>
      </c>
      <c r="AK4" s="6" t="s">
        <v>602</v>
      </c>
      <c r="AL4" s="6">
        <v>17</v>
      </c>
      <c r="AM4" s="6">
        <v>1977</v>
      </c>
    </row>
    <row r="5" spans="1:39" ht="15.75" customHeight="1">
      <c r="A5" s="3">
        <v>4</v>
      </c>
      <c r="B5" s="7" t="s">
        <v>118</v>
      </c>
      <c r="C5" s="7" t="s">
        <v>356</v>
      </c>
      <c r="D5" s="22" t="s">
        <v>828</v>
      </c>
      <c r="E5" s="22">
        <v>1981</v>
      </c>
      <c r="F5" s="22">
        <v>1982</v>
      </c>
      <c r="G5" s="22">
        <v>1983</v>
      </c>
      <c r="H5" s="22"/>
      <c r="I5" s="22">
        <v>1</v>
      </c>
      <c r="J5" s="22">
        <v>3</v>
      </c>
      <c r="K5" s="22">
        <v>2</v>
      </c>
      <c r="L5" s="22">
        <f t="shared" si="0"/>
        <v>5</v>
      </c>
      <c r="M5" s="11">
        <v>12</v>
      </c>
      <c r="N5" s="3">
        <v>7</v>
      </c>
      <c r="O5" s="3">
        <v>15</v>
      </c>
      <c r="P5" s="3">
        <f t="shared" si="1"/>
        <v>27</v>
      </c>
      <c r="Q5" s="22">
        <f t="shared" si="2"/>
        <v>34</v>
      </c>
      <c r="R5" s="23" t="s">
        <v>1125</v>
      </c>
      <c r="S5" s="30">
        <f t="shared" si="3"/>
        <v>1089.7126915781262</v>
      </c>
      <c r="T5" s="3">
        <f t="shared" si="4"/>
        <v>495.21000000000004</v>
      </c>
      <c r="U5" s="19">
        <f t="shared" si="5"/>
        <v>4.9543790143466</v>
      </c>
      <c r="V5" s="20">
        <f>SUM(AA5)*0.081</f>
        <v>99.95400000000001</v>
      </c>
      <c r="W5" s="20">
        <v>250.1</v>
      </c>
      <c r="X5" s="20">
        <v>409</v>
      </c>
      <c r="Y5" s="20">
        <v>203</v>
      </c>
      <c r="Z5" s="20">
        <v>40.1</v>
      </c>
      <c r="AA5" s="5">
        <v>1234</v>
      </c>
      <c r="AB5" s="5"/>
      <c r="AC5" s="5"/>
      <c r="AD5" s="5">
        <v>13.9</v>
      </c>
      <c r="AE5" s="5">
        <v>3</v>
      </c>
      <c r="AF5" s="5"/>
      <c r="AG5" s="6">
        <v>864</v>
      </c>
      <c r="AH5" s="6">
        <v>10.9</v>
      </c>
      <c r="AI5" s="13">
        <f t="shared" si="6"/>
        <v>9417.6</v>
      </c>
      <c r="AJ5" s="6" t="s">
        <v>581</v>
      </c>
      <c r="AK5" s="6" t="s">
        <v>582</v>
      </c>
      <c r="AL5" s="6">
        <v>31</v>
      </c>
      <c r="AM5" s="6">
        <v>1983</v>
      </c>
    </row>
    <row r="6" spans="1:39" ht="15.75" customHeight="1">
      <c r="A6" s="3">
        <v>5</v>
      </c>
      <c r="B6" s="8" t="s">
        <v>851</v>
      </c>
      <c r="C6" s="8" t="s">
        <v>181</v>
      </c>
      <c r="D6" s="22" t="s">
        <v>725</v>
      </c>
      <c r="E6" s="22">
        <v>1973</v>
      </c>
      <c r="F6" s="22">
        <v>1974</v>
      </c>
      <c r="G6" s="22"/>
      <c r="H6" s="22"/>
      <c r="I6" s="22">
        <v>5</v>
      </c>
      <c r="J6" s="22">
        <v>2</v>
      </c>
      <c r="K6" s="22">
        <v>1</v>
      </c>
      <c r="L6" s="22">
        <f t="shared" si="0"/>
        <v>3</v>
      </c>
      <c r="M6" s="11">
        <v>11</v>
      </c>
      <c r="N6" s="3">
        <v>7</v>
      </c>
      <c r="O6" s="3">
        <v>15</v>
      </c>
      <c r="P6" s="3">
        <f t="shared" si="1"/>
        <v>26</v>
      </c>
      <c r="Q6" s="22">
        <f t="shared" si="2"/>
        <v>33</v>
      </c>
      <c r="R6" s="23" t="s">
        <v>1129</v>
      </c>
      <c r="S6" s="30">
        <f t="shared" si="3"/>
        <v>1073.127</v>
      </c>
      <c r="T6" s="3">
        <f t="shared" si="4"/>
        <v>325.19</v>
      </c>
      <c r="U6" s="19">
        <f t="shared" si="5"/>
        <v>6.5038</v>
      </c>
      <c r="V6" s="3">
        <v>50</v>
      </c>
      <c r="W6" s="3">
        <v>643</v>
      </c>
      <c r="X6" s="3">
        <v>25.1</v>
      </c>
      <c r="Y6" s="3">
        <v>7.5</v>
      </c>
      <c r="Z6" s="3">
        <v>160.1</v>
      </c>
      <c r="AA6" s="3">
        <v>460.1</v>
      </c>
      <c r="AD6" s="6"/>
      <c r="AE6" s="6"/>
      <c r="AF6" s="6"/>
      <c r="AG6" s="6">
        <v>855</v>
      </c>
      <c r="AH6" s="6">
        <v>14.4</v>
      </c>
      <c r="AI6" s="13">
        <f t="shared" si="6"/>
        <v>12312</v>
      </c>
      <c r="AJ6" s="6" t="s">
        <v>597</v>
      </c>
      <c r="AK6" s="6" t="s">
        <v>602</v>
      </c>
      <c r="AL6" s="6">
        <v>14</v>
      </c>
      <c r="AM6" s="6">
        <v>1974</v>
      </c>
    </row>
    <row r="7" spans="1:39" ht="15.75" customHeight="1">
      <c r="A7" s="3">
        <v>6</v>
      </c>
      <c r="B7" s="7" t="s">
        <v>960</v>
      </c>
      <c r="C7" s="7" t="s">
        <v>143</v>
      </c>
      <c r="D7" s="22" t="s">
        <v>707</v>
      </c>
      <c r="E7" s="22">
        <v>1959</v>
      </c>
      <c r="F7" s="22">
        <v>1960</v>
      </c>
      <c r="G7" s="22">
        <v>1961</v>
      </c>
      <c r="H7" s="22"/>
      <c r="I7" s="22">
        <v>2</v>
      </c>
      <c r="J7" s="22">
        <v>3</v>
      </c>
      <c r="K7" s="22">
        <v>12</v>
      </c>
      <c r="L7" s="22">
        <f t="shared" si="0"/>
        <v>15</v>
      </c>
      <c r="M7" s="11">
        <v>15</v>
      </c>
      <c r="N7" s="3">
        <v>3</v>
      </c>
      <c r="O7" s="3">
        <v>14</v>
      </c>
      <c r="P7" s="3">
        <f t="shared" si="1"/>
        <v>29</v>
      </c>
      <c r="Q7" s="22">
        <f t="shared" si="2"/>
        <v>32</v>
      </c>
      <c r="R7" s="23" t="s">
        <v>7</v>
      </c>
      <c r="S7" s="30">
        <f t="shared" si="3"/>
        <v>1646.1293037037037</v>
      </c>
      <c r="T7" s="3">
        <f t="shared" si="4"/>
        <v>669.6959999999999</v>
      </c>
      <c r="U7" s="19">
        <f t="shared" si="5"/>
        <v>8.267851851851852</v>
      </c>
      <c r="V7" s="3">
        <v>81</v>
      </c>
      <c r="W7" s="3">
        <v>1222</v>
      </c>
      <c r="X7" s="20">
        <v>90.1</v>
      </c>
      <c r="Y7" s="20">
        <f>SUM(AA7)*0.038</f>
        <v>57.152</v>
      </c>
      <c r="Z7" s="20">
        <v>200.1</v>
      </c>
      <c r="AA7" s="3">
        <v>1504</v>
      </c>
      <c r="AD7" s="5">
        <v>18.6</v>
      </c>
      <c r="AE7" s="5">
        <v>3</v>
      </c>
      <c r="AF7" s="5"/>
      <c r="AG7" s="6">
        <v>814</v>
      </c>
      <c r="AH7" s="6">
        <v>12.2</v>
      </c>
      <c r="AI7" s="13">
        <f t="shared" si="6"/>
        <v>9930.8</v>
      </c>
      <c r="AJ7" s="6" t="s">
        <v>597</v>
      </c>
      <c r="AK7" s="6" t="s">
        <v>582</v>
      </c>
      <c r="AL7" s="6">
        <v>21</v>
      </c>
      <c r="AM7" s="6">
        <v>1961</v>
      </c>
    </row>
    <row r="8" spans="1:39" ht="15.75" customHeight="1">
      <c r="A8" s="3">
        <v>7</v>
      </c>
      <c r="B8" s="7" t="s">
        <v>878</v>
      </c>
      <c r="C8" s="7" t="s">
        <v>223</v>
      </c>
      <c r="D8" s="22" t="s">
        <v>788</v>
      </c>
      <c r="E8" s="22">
        <v>1991</v>
      </c>
      <c r="F8" s="22">
        <v>1992</v>
      </c>
      <c r="G8" s="22">
        <v>1993</v>
      </c>
      <c r="H8" s="22">
        <v>1994</v>
      </c>
      <c r="I8" s="22">
        <v>2</v>
      </c>
      <c r="J8" s="22">
        <v>4</v>
      </c>
      <c r="K8" s="22"/>
      <c r="L8" s="22">
        <f t="shared" si="0"/>
        <v>4</v>
      </c>
      <c r="M8" s="11">
        <v>14</v>
      </c>
      <c r="N8" s="3">
        <v>10</v>
      </c>
      <c r="O8" s="3">
        <v>8</v>
      </c>
      <c r="P8" s="3">
        <f t="shared" si="1"/>
        <v>22</v>
      </c>
      <c r="Q8" s="22">
        <f t="shared" si="2"/>
        <v>32</v>
      </c>
      <c r="R8" s="23" t="s">
        <v>1103</v>
      </c>
      <c r="S8" s="30">
        <f t="shared" si="3"/>
        <v>1631.0501642187833</v>
      </c>
      <c r="T8" s="3">
        <f t="shared" si="4"/>
        <v>754.202</v>
      </c>
      <c r="U8" s="19">
        <f t="shared" si="5"/>
        <v>7.2857087656253015</v>
      </c>
      <c r="V8" s="20">
        <f>SUM(AA8)*0.081</f>
        <v>103.518</v>
      </c>
      <c r="W8" s="20">
        <v>673</v>
      </c>
      <c r="X8" s="20">
        <v>40.1</v>
      </c>
      <c r="Y8" s="20">
        <f>SUM(AA8)*0.038</f>
        <v>48.564</v>
      </c>
      <c r="Z8" s="3">
        <v>399</v>
      </c>
      <c r="AA8" s="3">
        <v>1278</v>
      </c>
      <c r="AD8" s="5">
        <v>10.8</v>
      </c>
      <c r="AE8" s="5">
        <v>4</v>
      </c>
      <c r="AF8" s="5"/>
      <c r="AG8" s="6">
        <v>401</v>
      </c>
      <c r="AH8" s="6">
        <v>2.7</v>
      </c>
      <c r="AI8" s="13">
        <f t="shared" si="6"/>
        <v>1082.7</v>
      </c>
      <c r="AJ8" s="6" t="s">
        <v>583</v>
      </c>
      <c r="AK8" s="6" t="s">
        <v>577</v>
      </c>
      <c r="AL8" s="6">
        <v>32</v>
      </c>
      <c r="AM8" s="6">
        <v>1994</v>
      </c>
    </row>
    <row r="9" spans="1:39" ht="15.75" customHeight="1">
      <c r="A9" s="3">
        <v>8</v>
      </c>
      <c r="B9" s="24" t="s">
        <v>529</v>
      </c>
      <c r="C9" s="7" t="s">
        <v>922</v>
      </c>
      <c r="D9" s="22" t="s">
        <v>797</v>
      </c>
      <c r="E9" s="22">
        <v>1975</v>
      </c>
      <c r="F9" s="22">
        <v>1976</v>
      </c>
      <c r="G9" s="22">
        <v>1977</v>
      </c>
      <c r="H9" s="22">
        <v>1978</v>
      </c>
      <c r="I9" s="22">
        <v>7</v>
      </c>
      <c r="J9" s="22">
        <v>4</v>
      </c>
      <c r="K9" s="22"/>
      <c r="L9" s="22">
        <f t="shared" si="0"/>
        <v>4</v>
      </c>
      <c r="M9" s="11">
        <v>13</v>
      </c>
      <c r="N9" s="3">
        <v>11</v>
      </c>
      <c r="O9" s="3">
        <v>8</v>
      </c>
      <c r="P9" s="3">
        <f t="shared" si="1"/>
        <v>21</v>
      </c>
      <c r="Q9" s="22">
        <f t="shared" si="2"/>
        <v>32</v>
      </c>
      <c r="R9" s="23" t="s">
        <v>1204</v>
      </c>
      <c r="S9" s="30">
        <f t="shared" si="3"/>
        <v>1087.9598217703776</v>
      </c>
      <c r="T9" s="3">
        <f t="shared" si="4"/>
        <v>577.865</v>
      </c>
      <c r="U9" s="19">
        <f t="shared" si="5"/>
        <v>4.1118938342761595</v>
      </c>
      <c r="V9" s="20">
        <f>SUM(AA9)*0.081</f>
        <v>140.535</v>
      </c>
      <c r="W9" s="20">
        <v>250.1</v>
      </c>
      <c r="X9" s="20">
        <v>360.1</v>
      </c>
      <c r="Y9" s="20">
        <v>160.1</v>
      </c>
      <c r="Z9" s="20">
        <f>SUM(AA9)*0.031</f>
        <v>53.785</v>
      </c>
      <c r="AA9" s="5">
        <v>1735</v>
      </c>
      <c r="AB9" s="5"/>
      <c r="AC9" s="5"/>
      <c r="AD9" s="5">
        <v>15.1</v>
      </c>
      <c r="AE9" s="5">
        <v>4</v>
      </c>
      <c r="AF9" s="5"/>
      <c r="AG9" s="6">
        <v>96</v>
      </c>
      <c r="AH9" s="6">
        <v>8.1</v>
      </c>
      <c r="AI9" s="13">
        <f t="shared" si="6"/>
        <v>777.5999999999999</v>
      </c>
      <c r="AJ9" s="6" t="s">
        <v>581</v>
      </c>
      <c r="AK9" s="6" t="s">
        <v>602</v>
      </c>
      <c r="AL9" s="6">
        <v>10</v>
      </c>
      <c r="AM9" s="6">
        <v>1978</v>
      </c>
    </row>
    <row r="10" spans="1:39" ht="15.75" customHeight="1">
      <c r="A10" s="3">
        <v>9</v>
      </c>
      <c r="B10" s="7" t="s">
        <v>1047</v>
      </c>
      <c r="C10" s="7" t="s">
        <v>237</v>
      </c>
      <c r="D10" s="22" t="s">
        <v>679</v>
      </c>
      <c r="E10" s="22">
        <v>1969</v>
      </c>
      <c r="F10" s="22">
        <v>1970</v>
      </c>
      <c r="G10" s="22">
        <v>1971</v>
      </c>
      <c r="H10" s="22"/>
      <c r="I10" s="22">
        <v>5</v>
      </c>
      <c r="J10" s="22">
        <v>3</v>
      </c>
      <c r="K10" s="22"/>
      <c r="L10" s="22">
        <f t="shared" si="0"/>
        <v>3</v>
      </c>
      <c r="M10" s="11">
        <v>12</v>
      </c>
      <c r="N10" s="3">
        <v>10</v>
      </c>
      <c r="O10" s="3">
        <v>9</v>
      </c>
      <c r="P10" s="3">
        <f t="shared" si="1"/>
        <v>21</v>
      </c>
      <c r="Q10" s="22">
        <f t="shared" si="2"/>
        <v>31</v>
      </c>
      <c r="R10" s="23" t="s">
        <v>1091</v>
      </c>
      <c r="S10" s="30">
        <f t="shared" si="3"/>
        <v>1023.1161374005445</v>
      </c>
      <c r="T10" s="3">
        <f t="shared" si="4"/>
        <v>530.227</v>
      </c>
      <c r="U10" s="19">
        <f t="shared" si="5"/>
        <v>3.998785794550404</v>
      </c>
      <c r="V10" s="20">
        <f>SUM(AA10)*0.081</f>
        <v>132.597</v>
      </c>
      <c r="W10" s="20">
        <v>100.1</v>
      </c>
      <c r="X10" s="20">
        <v>360.1</v>
      </c>
      <c r="Y10" s="20">
        <v>140.1</v>
      </c>
      <c r="Z10" s="20">
        <f>SUM(AA10)*0.031</f>
        <v>50.747</v>
      </c>
      <c r="AA10" s="5">
        <v>1637</v>
      </c>
      <c r="AB10" s="5"/>
      <c r="AC10" s="5"/>
      <c r="AD10" s="5">
        <v>18.8</v>
      </c>
      <c r="AE10" s="5">
        <v>3</v>
      </c>
      <c r="AF10" s="5"/>
      <c r="AG10" s="6">
        <v>416</v>
      </c>
      <c r="AH10" s="6">
        <v>6.1</v>
      </c>
      <c r="AI10" s="13">
        <f t="shared" si="6"/>
        <v>2537.6</v>
      </c>
      <c r="AJ10" s="6" t="s">
        <v>588</v>
      </c>
      <c r="AK10" s="6" t="s">
        <v>602</v>
      </c>
      <c r="AL10" s="6">
        <v>16</v>
      </c>
      <c r="AM10" s="6">
        <v>1971</v>
      </c>
    </row>
    <row r="11" spans="1:39" ht="15.75" customHeight="1">
      <c r="A11" s="3">
        <v>10</v>
      </c>
      <c r="B11" s="7" t="s">
        <v>293</v>
      </c>
      <c r="C11" s="7" t="s">
        <v>455</v>
      </c>
      <c r="D11" s="22" t="s">
        <v>691</v>
      </c>
      <c r="E11" s="22">
        <v>1973</v>
      </c>
      <c r="F11" s="22">
        <v>1974</v>
      </c>
      <c r="G11" s="22">
        <v>1975</v>
      </c>
      <c r="H11" s="22">
        <v>1976</v>
      </c>
      <c r="I11" s="22">
        <v>7</v>
      </c>
      <c r="J11" s="22">
        <v>4</v>
      </c>
      <c r="K11" s="22">
        <v>2</v>
      </c>
      <c r="L11" s="22">
        <f t="shared" si="0"/>
        <v>6</v>
      </c>
      <c r="M11" s="11">
        <v>11</v>
      </c>
      <c r="N11" s="3">
        <v>11</v>
      </c>
      <c r="O11" s="3">
        <v>9</v>
      </c>
      <c r="P11" s="3">
        <f t="shared" si="1"/>
        <v>20</v>
      </c>
      <c r="Q11" s="22">
        <f t="shared" si="2"/>
        <v>31</v>
      </c>
      <c r="R11" s="23" t="s">
        <v>570</v>
      </c>
      <c r="S11" s="30">
        <f t="shared" si="3"/>
        <v>810.3249776209057</v>
      </c>
      <c r="T11" s="3">
        <f t="shared" si="4"/>
        <v>368.2448</v>
      </c>
      <c r="U11" s="19">
        <f t="shared" si="5"/>
        <v>3.684142705644596</v>
      </c>
      <c r="V11" s="20">
        <f>SUM(AA11)*0.081</f>
        <v>99.95400000000001</v>
      </c>
      <c r="W11" s="20">
        <v>200.1</v>
      </c>
      <c r="X11" s="20">
        <f>SUM(AA11*0.161)</f>
        <v>198.674</v>
      </c>
      <c r="Y11" s="20">
        <f>SUM(AA11)*0.038</f>
        <v>46.891999999999996</v>
      </c>
      <c r="Z11" s="20">
        <f>SUM(AA11)*0.031</f>
        <v>38.254</v>
      </c>
      <c r="AA11" s="5">
        <v>1234</v>
      </c>
      <c r="AB11" s="5"/>
      <c r="AC11" s="5"/>
      <c r="AD11" s="5">
        <v>12</v>
      </c>
      <c r="AE11" s="5">
        <v>4</v>
      </c>
      <c r="AF11" s="5"/>
      <c r="AG11" s="6">
        <v>262</v>
      </c>
      <c r="AH11" s="6">
        <v>9.6</v>
      </c>
      <c r="AI11" s="13">
        <f t="shared" si="6"/>
        <v>2515.2</v>
      </c>
      <c r="AJ11" s="6" t="s">
        <v>605</v>
      </c>
      <c r="AK11" s="6" t="s">
        <v>577</v>
      </c>
      <c r="AL11" s="6">
        <v>21</v>
      </c>
      <c r="AM11" s="6">
        <v>1976</v>
      </c>
    </row>
    <row r="12" spans="1:39" ht="15.75" customHeight="1">
      <c r="A12" s="3">
        <v>11</v>
      </c>
      <c r="B12" s="7" t="s">
        <v>233</v>
      </c>
      <c r="C12" s="7" t="s">
        <v>335</v>
      </c>
      <c r="D12" s="22" t="s">
        <v>696</v>
      </c>
      <c r="E12" s="22">
        <v>1954</v>
      </c>
      <c r="F12" s="22">
        <v>1955</v>
      </c>
      <c r="G12" s="22">
        <v>1956</v>
      </c>
      <c r="H12" s="22"/>
      <c r="I12" s="22">
        <v>2</v>
      </c>
      <c r="J12" s="22">
        <v>3</v>
      </c>
      <c r="K12" s="22">
        <v>10</v>
      </c>
      <c r="L12" s="22">
        <f t="shared" si="0"/>
        <v>13</v>
      </c>
      <c r="M12" s="11">
        <v>13</v>
      </c>
      <c r="N12" s="3">
        <v>14</v>
      </c>
      <c r="O12" s="3">
        <v>3</v>
      </c>
      <c r="P12" s="3">
        <f t="shared" si="1"/>
        <v>16</v>
      </c>
      <c r="Q12" s="22">
        <f t="shared" si="2"/>
        <v>30</v>
      </c>
      <c r="R12" s="23" t="s">
        <v>1697</v>
      </c>
      <c r="S12" s="30">
        <f t="shared" si="3"/>
        <v>1288.0093488847392</v>
      </c>
      <c r="T12" s="3">
        <f t="shared" si="4"/>
        <v>602.591</v>
      </c>
      <c r="U12" s="19">
        <f t="shared" si="5"/>
        <v>5.683265898952174</v>
      </c>
      <c r="V12" s="20">
        <f>SUM(AA12)*0.081</f>
        <v>106.029</v>
      </c>
      <c r="W12" s="20">
        <v>978</v>
      </c>
      <c r="X12" s="20">
        <v>90.1</v>
      </c>
      <c r="Y12" s="20">
        <f>SUM(AA12)*0.038</f>
        <v>49.742</v>
      </c>
      <c r="Z12" s="20">
        <v>200.1</v>
      </c>
      <c r="AA12" s="5">
        <v>1309</v>
      </c>
      <c r="AB12" s="5"/>
      <c r="AC12" s="5"/>
      <c r="AD12" s="5">
        <v>17</v>
      </c>
      <c r="AE12" s="5">
        <v>3</v>
      </c>
      <c r="AF12" s="5"/>
      <c r="AG12" s="6"/>
      <c r="AH12" s="6"/>
      <c r="AI12" s="13">
        <f t="shared" si="6"/>
        <v>0</v>
      </c>
      <c r="AJ12" s="6" t="s">
        <v>616</v>
      </c>
      <c r="AK12" s="6" t="s">
        <v>617</v>
      </c>
      <c r="AL12" s="6" t="s">
        <v>617</v>
      </c>
      <c r="AM12" s="6">
        <v>1956</v>
      </c>
    </row>
    <row r="13" spans="1:39" ht="15.75" customHeight="1">
      <c r="A13" s="3">
        <v>12</v>
      </c>
      <c r="B13" s="8" t="s">
        <v>393</v>
      </c>
      <c r="C13" s="8" t="s">
        <v>484</v>
      </c>
      <c r="D13" s="22" t="s">
        <v>823</v>
      </c>
      <c r="E13" s="22">
        <v>1976</v>
      </c>
      <c r="F13" s="22">
        <v>1977</v>
      </c>
      <c r="G13" s="22">
        <v>1978</v>
      </c>
      <c r="H13" s="22"/>
      <c r="I13" s="22">
        <v>7</v>
      </c>
      <c r="J13" s="22">
        <v>3</v>
      </c>
      <c r="K13" s="22"/>
      <c r="L13" s="22">
        <f t="shared" si="0"/>
        <v>3</v>
      </c>
      <c r="M13" s="11">
        <v>9</v>
      </c>
      <c r="N13" s="3">
        <v>10</v>
      </c>
      <c r="O13" s="3">
        <v>10</v>
      </c>
      <c r="P13" s="3">
        <f t="shared" si="1"/>
        <v>19</v>
      </c>
      <c r="Q13" s="22">
        <f t="shared" si="2"/>
        <v>29</v>
      </c>
      <c r="R13" s="23" t="s">
        <v>1094</v>
      </c>
      <c r="S13" s="17" t="e">
        <f>SUM(T13+(U13*100))</f>
        <v>#DIV/0!</v>
      </c>
      <c r="T13" s="3">
        <f t="shared" si="4"/>
        <v>0</v>
      </c>
      <c r="U13" s="19" t="e">
        <f t="shared" si="5"/>
        <v>#DIV/0!</v>
      </c>
      <c r="AD13" s="6"/>
      <c r="AE13" s="6"/>
      <c r="AF13" s="6"/>
      <c r="AG13" s="6">
        <v>697</v>
      </c>
      <c r="AH13" s="6">
        <v>6.5</v>
      </c>
      <c r="AI13" s="13">
        <f t="shared" si="6"/>
        <v>4530.5</v>
      </c>
      <c r="AJ13" s="6" t="s">
        <v>603</v>
      </c>
      <c r="AK13" s="6" t="s">
        <v>577</v>
      </c>
      <c r="AL13" s="6">
        <v>41</v>
      </c>
      <c r="AM13" s="6">
        <v>1978</v>
      </c>
    </row>
    <row r="14" spans="1:39" ht="15.75" customHeight="1">
      <c r="A14" s="3">
        <v>13</v>
      </c>
      <c r="B14" s="7" t="s">
        <v>255</v>
      </c>
      <c r="C14" s="7" t="s">
        <v>474</v>
      </c>
      <c r="D14" s="22" t="s">
        <v>843</v>
      </c>
      <c r="E14" s="22">
        <v>1974</v>
      </c>
      <c r="F14" s="22">
        <v>1975</v>
      </c>
      <c r="G14" s="22">
        <v>1976</v>
      </c>
      <c r="H14" s="22"/>
      <c r="I14" s="22">
        <v>6</v>
      </c>
      <c r="J14" s="22">
        <v>3</v>
      </c>
      <c r="K14" s="22"/>
      <c r="L14" s="22">
        <f t="shared" si="0"/>
        <v>3</v>
      </c>
      <c r="M14" s="11">
        <v>11</v>
      </c>
      <c r="N14" s="3">
        <v>9</v>
      </c>
      <c r="O14" s="3">
        <v>8</v>
      </c>
      <c r="P14" s="3">
        <f t="shared" si="1"/>
        <v>19</v>
      </c>
      <c r="Q14" s="22">
        <f t="shared" si="2"/>
        <v>28</v>
      </c>
      <c r="R14" s="23" t="s">
        <v>636</v>
      </c>
      <c r="S14" s="30">
        <f aca="true" t="shared" si="7" ref="S14:S19">SUM(T14+(U14*100))*1.1</f>
        <v>1017.8115999263679</v>
      </c>
      <c r="T14" s="3">
        <f t="shared" si="4"/>
        <v>415.446</v>
      </c>
      <c r="U14" s="19">
        <f t="shared" si="5"/>
        <v>5.098372726603343</v>
      </c>
      <c r="V14" s="20">
        <f>SUM(AA14)*0.081</f>
        <v>81.486</v>
      </c>
      <c r="W14" s="20">
        <v>120.1</v>
      </c>
      <c r="X14" s="20">
        <v>480</v>
      </c>
      <c r="Y14" s="20">
        <v>150.1</v>
      </c>
      <c r="Z14" s="20">
        <f>SUM(AA14)*0.031</f>
        <v>31.186</v>
      </c>
      <c r="AA14" s="5">
        <v>1006</v>
      </c>
      <c r="AB14" s="5"/>
      <c r="AC14" s="5"/>
      <c r="AD14" s="5">
        <v>11.5</v>
      </c>
      <c r="AE14" s="5">
        <v>3</v>
      </c>
      <c r="AF14" s="5"/>
      <c r="AG14" s="6">
        <v>341</v>
      </c>
      <c r="AH14" s="6">
        <v>4.2</v>
      </c>
      <c r="AI14" s="13">
        <f t="shared" si="6"/>
        <v>1432.2</v>
      </c>
      <c r="AJ14" s="6" t="s">
        <v>599</v>
      </c>
      <c r="AK14" s="6" t="s">
        <v>606</v>
      </c>
      <c r="AL14" s="6">
        <v>40</v>
      </c>
      <c r="AM14" s="6">
        <v>1976</v>
      </c>
    </row>
    <row r="15" spans="1:39" ht="15.75" customHeight="1">
      <c r="A15" s="3">
        <v>14</v>
      </c>
      <c r="B15" s="7" t="s">
        <v>1046</v>
      </c>
      <c r="C15" s="7" t="s">
        <v>427</v>
      </c>
      <c r="D15" s="22" t="s">
        <v>834</v>
      </c>
      <c r="E15" s="22">
        <v>1987</v>
      </c>
      <c r="F15" s="22">
        <v>1988</v>
      </c>
      <c r="G15" s="22">
        <v>1989</v>
      </c>
      <c r="H15" s="22">
        <v>1990</v>
      </c>
      <c r="I15" s="22"/>
      <c r="J15" s="22">
        <v>4</v>
      </c>
      <c r="K15" s="22">
        <v>9</v>
      </c>
      <c r="L15" s="22">
        <f t="shared" si="0"/>
        <v>13</v>
      </c>
      <c r="M15" s="11">
        <v>14</v>
      </c>
      <c r="N15" s="3">
        <v>3</v>
      </c>
      <c r="O15" s="3">
        <v>9</v>
      </c>
      <c r="P15" s="3">
        <f t="shared" si="1"/>
        <v>23</v>
      </c>
      <c r="Q15" s="22">
        <f t="shared" si="2"/>
        <v>26</v>
      </c>
      <c r="R15" s="23" t="s">
        <v>1101</v>
      </c>
      <c r="S15" s="30">
        <f t="shared" si="7"/>
        <v>1302.7531578947371</v>
      </c>
      <c r="T15" s="3">
        <f t="shared" si="4"/>
        <v>630.9000000000001</v>
      </c>
      <c r="U15" s="19">
        <f t="shared" si="5"/>
        <v>5.53421052631579</v>
      </c>
      <c r="V15" s="3">
        <v>114</v>
      </c>
      <c r="W15" s="3">
        <v>465</v>
      </c>
      <c r="X15" s="3">
        <v>469</v>
      </c>
      <c r="Y15" s="3">
        <v>190</v>
      </c>
      <c r="Z15" s="3">
        <v>58</v>
      </c>
      <c r="AA15" s="3">
        <v>1688</v>
      </c>
      <c r="AD15" s="5">
        <v>14.8</v>
      </c>
      <c r="AE15" s="5">
        <v>4</v>
      </c>
      <c r="AF15" s="5"/>
      <c r="AG15" s="6">
        <v>457</v>
      </c>
      <c r="AH15" s="6">
        <v>5.5</v>
      </c>
      <c r="AI15" s="13">
        <f t="shared" si="6"/>
        <v>2513.5</v>
      </c>
      <c r="AJ15" s="6" t="s">
        <v>584</v>
      </c>
      <c r="AK15" s="6" t="s">
        <v>577</v>
      </c>
      <c r="AL15" s="6">
        <v>51</v>
      </c>
      <c r="AM15" s="6">
        <v>1990</v>
      </c>
    </row>
    <row r="16" spans="1:39" ht="15.75" customHeight="1">
      <c r="A16" s="3">
        <v>15</v>
      </c>
      <c r="B16" s="9" t="s">
        <v>1059</v>
      </c>
      <c r="C16" s="9" t="s">
        <v>1060</v>
      </c>
      <c r="D16" s="22" t="s">
        <v>732</v>
      </c>
      <c r="E16" s="22">
        <v>2002</v>
      </c>
      <c r="F16" s="22">
        <v>2003</v>
      </c>
      <c r="G16" s="22">
        <v>2004</v>
      </c>
      <c r="H16" s="22">
        <v>2005</v>
      </c>
      <c r="I16" s="22">
        <v>4</v>
      </c>
      <c r="J16" s="22">
        <v>4</v>
      </c>
      <c r="K16" s="22"/>
      <c r="L16" s="22">
        <f t="shared" si="0"/>
        <v>4</v>
      </c>
      <c r="M16" s="11">
        <v>11</v>
      </c>
      <c r="N16" s="3">
        <v>9</v>
      </c>
      <c r="O16" s="3">
        <v>6</v>
      </c>
      <c r="P16" s="3">
        <f t="shared" si="1"/>
        <v>17</v>
      </c>
      <c r="Q16" s="22">
        <f t="shared" si="2"/>
        <v>26</v>
      </c>
      <c r="R16" s="23" t="s">
        <v>653</v>
      </c>
      <c r="S16" s="30">
        <f t="shared" si="7"/>
        <v>1157.1375364938565</v>
      </c>
      <c r="T16" s="3">
        <f t="shared" si="4"/>
        <v>608.031</v>
      </c>
      <c r="U16" s="19">
        <f t="shared" si="5"/>
        <v>4.439122149944148</v>
      </c>
      <c r="V16" s="20">
        <f>SUM(AA16)*0.081</f>
        <v>136.971</v>
      </c>
      <c r="W16" s="20">
        <v>150.1</v>
      </c>
      <c r="X16" s="20">
        <v>617</v>
      </c>
      <c r="Y16" s="20">
        <v>158</v>
      </c>
      <c r="Z16" s="20">
        <f>SUM(AA16)*0.031</f>
        <v>52.421</v>
      </c>
      <c r="AA16" s="5">
        <v>1691</v>
      </c>
      <c r="AB16" s="5"/>
      <c r="AC16" s="5"/>
      <c r="AD16" s="5">
        <v>14.1</v>
      </c>
      <c r="AE16" s="5">
        <v>4</v>
      </c>
      <c r="AF16" s="5"/>
      <c r="AG16" s="10">
        <v>61</v>
      </c>
      <c r="AH16" s="10">
        <v>3.8</v>
      </c>
      <c r="AI16" s="13">
        <f t="shared" si="6"/>
        <v>231.79999999999998</v>
      </c>
      <c r="AJ16" s="6" t="s">
        <v>578</v>
      </c>
      <c r="AK16" s="6" t="s">
        <v>577</v>
      </c>
      <c r="AL16" s="6">
        <v>38</v>
      </c>
      <c r="AM16" s="6">
        <v>2005</v>
      </c>
    </row>
    <row r="17" spans="1:39" ht="15.75" customHeight="1">
      <c r="A17" s="3">
        <v>16</v>
      </c>
      <c r="B17" s="8" t="s">
        <v>878</v>
      </c>
      <c r="C17" s="8" t="s">
        <v>1002</v>
      </c>
      <c r="D17" s="22" t="s">
        <v>711</v>
      </c>
      <c r="E17" s="22">
        <v>1971</v>
      </c>
      <c r="F17" s="22">
        <v>1972</v>
      </c>
      <c r="G17" s="22"/>
      <c r="H17" s="22"/>
      <c r="I17" s="22">
        <v>2</v>
      </c>
      <c r="J17" s="22">
        <v>2</v>
      </c>
      <c r="K17" s="22">
        <v>8</v>
      </c>
      <c r="L17" s="22">
        <f t="shared" si="0"/>
        <v>10</v>
      </c>
      <c r="M17" s="11">
        <v>10</v>
      </c>
      <c r="N17" s="3">
        <v>4</v>
      </c>
      <c r="O17" s="3">
        <v>11</v>
      </c>
      <c r="P17" s="3">
        <f t="shared" si="1"/>
        <v>21</v>
      </c>
      <c r="Q17" s="22">
        <f t="shared" si="2"/>
        <v>25</v>
      </c>
      <c r="R17" s="23" t="s">
        <v>1205</v>
      </c>
      <c r="S17" s="30">
        <f t="shared" si="7"/>
        <v>957.627</v>
      </c>
      <c r="T17" s="3">
        <f t="shared" si="4"/>
        <v>290.19</v>
      </c>
      <c r="U17" s="19">
        <f t="shared" si="5"/>
        <v>5.8038</v>
      </c>
      <c r="V17" s="3">
        <v>50</v>
      </c>
      <c r="W17" s="3">
        <v>583</v>
      </c>
      <c r="X17" s="3">
        <v>25.1</v>
      </c>
      <c r="Y17" s="3">
        <v>7.5</v>
      </c>
      <c r="Z17" s="3">
        <v>140.1</v>
      </c>
      <c r="AA17" s="3">
        <v>415.1</v>
      </c>
      <c r="AD17" s="6"/>
      <c r="AE17" s="6"/>
      <c r="AF17" s="6"/>
      <c r="AG17" s="6">
        <v>623</v>
      </c>
      <c r="AH17" s="6">
        <v>12.3</v>
      </c>
      <c r="AI17" s="13">
        <f t="shared" si="6"/>
        <v>7662.900000000001</v>
      </c>
      <c r="AJ17" s="6" t="s">
        <v>605</v>
      </c>
      <c r="AK17" s="6" t="s">
        <v>582</v>
      </c>
      <c r="AL17" s="6">
        <v>31</v>
      </c>
      <c r="AM17" s="6">
        <v>1973</v>
      </c>
    </row>
    <row r="18" spans="1:39" ht="15.75" customHeight="1">
      <c r="A18" s="3">
        <v>17</v>
      </c>
      <c r="B18" s="4" t="s">
        <v>88</v>
      </c>
      <c r="C18" s="4" t="s">
        <v>915</v>
      </c>
      <c r="D18" s="22" t="s">
        <v>680</v>
      </c>
      <c r="E18" s="22">
        <v>2006</v>
      </c>
      <c r="F18" s="22">
        <v>2007</v>
      </c>
      <c r="G18" s="22"/>
      <c r="H18" s="22"/>
      <c r="I18" s="22"/>
      <c r="J18" s="22">
        <v>2</v>
      </c>
      <c r="K18" s="22"/>
      <c r="L18" s="22">
        <f t="shared" si="0"/>
        <v>2</v>
      </c>
      <c r="M18" s="11">
        <v>13</v>
      </c>
      <c r="N18" s="3">
        <v>4</v>
      </c>
      <c r="O18" s="3">
        <v>8</v>
      </c>
      <c r="P18" s="3">
        <f t="shared" si="1"/>
        <v>21</v>
      </c>
      <c r="Q18" s="22">
        <f t="shared" si="2"/>
        <v>25</v>
      </c>
      <c r="R18" s="23" t="s">
        <v>1128</v>
      </c>
      <c r="S18" s="30">
        <f t="shared" si="7"/>
        <v>1126.4169230769232</v>
      </c>
      <c r="T18" s="3">
        <f t="shared" si="4"/>
        <v>403.4</v>
      </c>
      <c r="U18" s="19">
        <f t="shared" si="5"/>
        <v>6.206153846153846</v>
      </c>
      <c r="V18" s="3">
        <v>65</v>
      </c>
      <c r="W18" s="3">
        <v>263</v>
      </c>
      <c r="X18" s="3">
        <v>363</v>
      </c>
      <c r="Y18" s="3">
        <v>133</v>
      </c>
      <c r="Z18" s="3">
        <v>19</v>
      </c>
      <c r="AA18" s="3">
        <v>1095</v>
      </c>
      <c r="AD18" s="3">
        <v>1000</v>
      </c>
      <c r="AM18" s="3" t="s">
        <v>620</v>
      </c>
    </row>
    <row r="19" spans="1:39" ht="15.75" customHeight="1">
      <c r="A19" s="3">
        <v>18</v>
      </c>
      <c r="B19" s="9" t="s">
        <v>1030</v>
      </c>
      <c r="C19" s="9" t="s">
        <v>1031</v>
      </c>
      <c r="D19" s="22" t="s">
        <v>660</v>
      </c>
      <c r="E19" s="22">
        <v>1994</v>
      </c>
      <c r="F19" s="22">
        <v>1995</v>
      </c>
      <c r="G19" s="22">
        <v>1996</v>
      </c>
      <c r="H19" s="22">
        <v>1997</v>
      </c>
      <c r="I19" s="22">
        <v>2</v>
      </c>
      <c r="J19" s="22">
        <v>4</v>
      </c>
      <c r="K19" s="22">
        <v>5</v>
      </c>
      <c r="L19" s="22">
        <f t="shared" si="0"/>
        <v>9</v>
      </c>
      <c r="M19" s="11">
        <v>9</v>
      </c>
      <c r="N19" s="3">
        <v>8</v>
      </c>
      <c r="O19" s="3">
        <v>8</v>
      </c>
      <c r="P19" s="3">
        <f t="shared" si="1"/>
        <v>17</v>
      </c>
      <c r="Q19" s="22">
        <f t="shared" si="2"/>
        <v>25</v>
      </c>
      <c r="R19" s="23" t="s">
        <v>1105</v>
      </c>
      <c r="S19" s="30">
        <f t="shared" si="7"/>
        <v>772.9027564225803</v>
      </c>
      <c r="T19" s="3">
        <f t="shared" si="4"/>
        <v>322.604</v>
      </c>
      <c r="U19" s="19">
        <f t="shared" si="5"/>
        <v>3.80034869475073</v>
      </c>
      <c r="V19" s="20">
        <f>SUM(AA19)*0.081</f>
        <v>84.888</v>
      </c>
      <c r="W19" s="20">
        <f>SUM(AA19)*0.33</f>
        <v>345.84000000000003</v>
      </c>
      <c r="X19" s="20">
        <v>130.1</v>
      </c>
      <c r="Y19" s="20">
        <f>SUM(AA19)*0.038</f>
        <v>39.824</v>
      </c>
      <c r="Z19" s="20">
        <f>SUM(AA19)*0.031</f>
        <v>32.488</v>
      </c>
      <c r="AA19" s="3">
        <v>1048</v>
      </c>
      <c r="AD19" s="5">
        <v>9.3</v>
      </c>
      <c r="AE19" s="5">
        <v>4</v>
      </c>
      <c r="AF19" s="5"/>
      <c r="AG19" s="6">
        <v>252</v>
      </c>
      <c r="AH19" s="6">
        <v>6.6</v>
      </c>
      <c r="AI19" s="13">
        <f>SUM(AG19*AH19)</f>
        <v>1663.1999999999998</v>
      </c>
      <c r="AJ19" s="6" t="s">
        <v>581</v>
      </c>
      <c r="AK19" s="6" t="s">
        <v>577</v>
      </c>
      <c r="AL19" s="6">
        <v>51</v>
      </c>
      <c r="AM19" s="6">
        <v>1997</v>
      </c>
    </row>
    <row r="20" spans="1:39" ht="15.75" customHeight="1">
      <c r="A20" s="3">
        <v>19</v>
      </c>
      <c r="B20" s="8" t="s">
        <v>221</v>
      </c>
      <c r="C20" s="8" t="s">
        <v>222</v>
      </c>
      <c r="D20" s="22" t="s">
        <v>757</v>
      </c>
      <c r="E20" s="22">
        <v>1971</v>
      </c>
      <c r="F20" s="22">
        <v>1972</v>
      </c>
      <c r="G20" s="22">
        <v>1973</v>
      </c>
      <c r="H20" s="22"/>
      <c r="I20" s="22">
        <v>3</v>
      </c>
      <c r="J20" s="22">
        <v>3</v>
      </c>
      <c r="K20" s="22"/>
      <c r="L20" s="22">
        <f t="shared" si="0"/>
        <v>3</v>
      </c>
      <c r="M20" s="11">
        <v>10</v>
      </c>
      <c r="N20" s="3">
        <v>11</v>
      </c>
      <c r="O20" s="3">
        <v>4</v>
      </c>
      <c r="P20" s="3">
        <f t="shared" si="1"/>
        <v>14</v>
      </c>
      <c r="Q20" s="22">
        <f t="shared" si="2"/>
        <v>25</v>
      </c>
      <c r="R20" s="23" t="s">
        <v>1669</v>
      </c>
      <c r="S20" s="17" t="e">
        <f>SUM(T20+(U20*100))</f>
        <v>#DIV/0!</v>
      </c>
      <c r="T20" s="3">
        <f t="shared" si="4"/>
        <v>0</v>
      </c>
      <c r="U20" s="19" t="e">
        <f t="shared" si="5"/>
        <v>#DIV/0!</v>
      </c>
      <c r="AD20" s="6"/>
      <c r="AE20" s="6"/>
      <c r="AF20" s="6"/>
      <c r="AG20" s="6">
        <v>2</v>
      </c>
      <c r="AH20" s="6">
        <v>2</v>
      </c>
      <c r="AI20" s="13">
        <f>SUM(AG20*AH20)</f>
        <v>4</v>
      </c>
      <c r="AJ20" s="6" t="s">
        <v>588</v>
      </c>
      <c r="AK20" s="6" t="s">
        <v>606</v>
      </c>
      <c r="AL20" s="6">
        <v>49</v>
      </c>
      <c r="AM20" s="6">
        <v>1995</v>
      </c>
    </row>
    <row r="21" spans="1:39" ht="15.75" customHeight="1">
      <c r="A21" s="3">
        <v>20</v>
      </c>
      <c r="B21" s="4" t="s">
        <v>231</v>
      </c>
      <c r="C21" s="4" t="s">
        <v>232</v>
      </c>
      <c r="D21" s="22" t="s">
        <v>680</v>
      </c>
      <c r="E21" s="22">
        <v>2006</v>
      </c>
      <c r="F21" s="22">
        <v>2007</v>
      </c>
      <c r="G21" s="22"/>
      <c r="H21" s="22"/>
      <c r="I21" s="22"/>
      <c r="J21" s="22">
        <v>2</v>
      </c>
      <c r="K21" s="22"/>
      <c r="L21" s="22">
        <f t="shared" si="0"/>
        <v>2</v>
      </c>
      <c r="M21" s="11">
        <v>12</v>
      </c>
      <c r="N21" s="3">
        <v>4</v>
      </c>
      <c r="O21" s="3">
        <v>8</v>
      </c>
      <c r="P21" s="3">
        <f t="shared" si="1"/>
        <v>20</v>
      </c>
      <c r="Q21" s="22">
        <f t="shared" si="2"/>
        <v>24</v>
      </c>
      <c r="R21" s="23" t="s">
        <v>654</v>
      </c>
      <c r="S21" s="30">
        <f>SUM(T21+(U21*100))*1.1</f>
        <v>1070.3733333333334</v>
      </c>
      <c r="T21" s="3">
        <f t="shared" si="4"/>
        <v>364.9</v>
      </c>
      <c r="U21" s="19">
        <f t="shared" si="5"/>
        <v>6.081666666666666</v>
      </c>
      <c r="V21" s="3">
        <v>60</v>
      </c>
      <c r="W21" s="3">
        <v>316</v>
      </c>
      <c r="X21" s="3">
        <v>222</v>
      </c>
      <c r="Y21" s="3">
        <v>159</v>
      </c>
      <c r="Z21" s="3">
        <v>31</v>
      </c>
      <c r="AA21" s="3">
        <v>892</v>
      </c>
      <c r="AD21" s="3">
        <v>800</v>
      </c>
      <c r="AM21" s="3" t="s">
        <v>620</v>
      </c>
    </row>
    <row r="22" spans="1:39" ht="15.75" customHeight="1">
      <c r="A22" s="3">
        <v>21</v>
      </c>
      <c r="B22" s="8" t="s">
        <v>211</v>
      </c>
      <c r="C22" s="8" t="s">
        <v>212</v>
      </c>
      <c r="D22" s="22" t="s">
        <v>808</v>
      </c>
      <c r="E22" s="22">
        <v>1992</v>
      </c>
      <c r="F22" s="22">
        <v>1994</v>
      </c>
      <c r="G22" s="22">
        <v>1995</v>
      </c>
      <c r="H22" s="22">
        <v>1996</v>
      </c>
      <c r="I22" s="22">
        <v>2</v>
      </c>
      <c r="J22" s="22">
        <v>4</v>
      </c>
      <c r="K22" s="22">
        <v>7</v>
      </c>
      <c r="L22" s="22">
        <f t="shared" si="0"/>
        <v>11</v>
      </c>
      <c r="M22" s="11">
        <v>11</v>
      </c>
      <c r="N22" s="3">
        <v>7</v>
      </c>
      <c r="O22" s="3">
        <v>6</v>
      </c>
      <c r="P22" s="3">
        <f t="shared" si="1"/>
        <v>17</v>
      </c>
      <c r="Q22" s="22">
        <f t="shared" si="2"/>
        <v>24</v>
      </c>
      <c r="R22" s="23" t="s">
        <v>1110</v>
      </c>
      <c r="S22" s="30">
        <f>SUM(T22+(U22*100))*1.1</f>
        <v>1355.8221172069825</v>
      </c>
      <c r="T22" s="3">
        <f t="shared" si="4"/>
        <v>352.78999999999996</v>
      </c>
      <c r="U22" s="19">
        <f t="shared" si="5"/>
        <v>8.797755610972567</v>
      </c>
      <c r="V22" s="3">
        <v>40.1</v>
      </c>
      <c r="W22" s="3">
        <v>700</v>
      </c>
      <c r="X22" s="3">
        <v>20.1</v>
      </c>
      <c r="Y22" s="3">
        <v>7.5</v>
      </c>
      <c r="Z22" s="3">
        <v>175</v>
      </c>
      <c r="AA22" s="3">
        <v>500.1</v>
      </c>
      <c r="AD22" s="6"/>
      <c r="AE22" s="6"/>
      <c r="AF22" s="6"/>
      <c r="AG22" s="6">
        <v>114</v>
      </c>
      <c r="AH22" s="6">
        <v>1.8</v>
      </c>
      <c r="AI22" s="13">
        <f>SUM(AG22*AH22)</f>
        <v>205.20000000000002</v>
      </c>
      <c r="AJ22" s="6" t="s">
        <v>578</v>
      </c>
      <c r="AK22" s="6" t="s">
        <v>582</v>
      </c>
      <c r="AL22" s="6">
        <v>49</v>
      </c>
      <c r="AM22" s="6">
        <v>1996</v>
      </c>
    </row>
    <row r="23" spans="1:40" ht="15.75" customHeight="1">
      <c r="A23" s="3">
        <v>22</v>
      </c>
      <c r="B23" s="7" t="s">
        <v>1046</v>
      </c>
      <c r="C23" s="7" t="s">
        <v>245</v>
      </c>
      <c r="D23" s="22" t="s">
        <v>814</v>
      </c>
      <c r="E23" s="22">
        <v>1992</v>
      </c>
      <c r="F23" s="22">
        <v>1993</v>
      </c>
      <c r="G23" s="22">
        <v>1994</v>
      </c>
      <c r="H23" s="22">
        <v>1995</v>
      </c>
      <c r="I23" s="22">
        <v>2</v>
      </c>
      <c r="J23" s="22">
        <v>4</v>
      </c>
      <c r="K23" s="22"/>
      <c r="L23" s="22">
        <f t="shared" si="0"/>
        <v>4</v>
      </c>
      <c r="M23" s="11">
        <v>11</v>
      </c>
      <c r="N23" s="3">
        <v>7</v>
      </c>
      <c r="O23" s="3">
        <v>6</v>
      </c>
      <c r="P23" s="3">
        <f t="shared" si="1"/>
        <v>17</v>
      </c>
      <c r="Q23" s="22">
        <f t="shared" si="2"/>
        <v>24</v>
      </c>
      <c r="R23" s="23" t="s">
        <v>560</v>
      </c>
      <c r="S23" s="30">
        <f>SUM(T23+(U23*100))*1.1</f>
        <v>1099.2630894308943</v>
      </c>
      <c r="T23" s="3">
        <f t="shared" si="4"/>
        <v>551.1999999999999</v>
      </c>
      <c r="U23" s="19">
        <f t="shared" si="5"/>
        <v>4.481300813008129</v>
      </c>
      <c r="V23" s="3">
        <v>123</v>
      </c>
      <c r="W23" s="3">
        <v>561</v>
      </c>
      <c r="X23" s="3">
        <v>956</v>
      </c>
      <c r="Y23" s="3">
        <v>185</v>
      </c>
      <c r="Z23" s="3">
        <v>6</v>
      </c>
      <c r="AA23" s="3">
        <v>1027</v>
      </c>
      <c r="AD23" s="5">
        <v>8.3</v>
      </c>
      <c r="AE23" s="5">
        <v>4</v>
      </c>
      <c r="AF23" s="5"/>
      <c r="AN23" s="3" t="s">
        <v>111</v>
      </c>
    </row>
    <row r="24" spans="1:39" ht="15.75" customHeight="1">
      <c r="A24" s="3">
        <v>23</v>
      </c>
      <c r="B24" s="7" t="s">
        <v>1140</v>
      </c>
      <c r="C24" s="7" t="s">
        <v>459</v>
      </c>
      <c r="D24" s="22" t="s">
        <v>838</v>
      </c>
      <c r="E24" s="22">
        <v>1976</v>
      </c>
      <c r="F24" s="22">
        <v>1977</v>
      </c>
      <c r="G24" s="22">
        <v>1978</v>
      </c>
      <c r="H24" s="22">
        <v>1979</v>
      </c>
      <c r="I24" s="22">
        <v>7</v>
      </c>
      <c r="J24" s="22">
        <v>4</v>
      </c>
      <c r="K24" s="22"/>
      <c r="L24" s="22">
        <f t="shared" si="0"/>
        <v>4</v>
      </c>
      <c r="M24" s="11">
        <v>8</v>
      </c>
      <c r="N24" s="3">
        <v>11</v>
      </c>
      <c r="O24" s="3">
        <v>5</v>
      </c>
      <c r="P24" s="3">
        <f t="shared" si="1"/>
        <v>13</v>
      </c>
      <c r="Q24" s="22">
        <f t="shared" si="2"/>
        <v>24</v>
      </c>
      <c r="R24" s="23" t="s">
        <v>571</v>
      </c>
      <c r="S24" s="30">
        <f>SUM(T24+(U24*100))*1.1</f>
        <v>878.3034368644439</v>
      </c>
      <c r="T24" s="3">
        <f t="shared" si="4"/>
        <v>376.7586</v>
      </c>
      <c r="U24" s="19">
        <f t="shared" si="5"/>
        <v>4.21699069876767</v>
      </c>
      <c r="V24" s="20">
        <f>SUM(AA24)*0.081</f>
        <v>89.343</v>
      </c>
      <c r="W24" s="20">
        <f>SUM(AA24)*0.33</f>
        <v>363.99</v>
      </c>
      <c r="X24" s="20">
        <f>SUM(AA24*0.161)</f>
        <v>177.583</v>
      </c>
      <c r="Y24" s="20">
        <v>100.1</v>
      </c>
      <c r="Z24" s="20">
        <f>SUM(AA24)*0.031</f>
        <v>34.193</v>
      </c>
      <c r="AA24" s="5">
        <v>1103</v>
      </c>
      <c r="AB24" s="5"/>
      <c r="AC24" s="5"/>
      <c r="AD24" s="5">
        <v>9.3</v>
      </c>
      <c r="AE24" s="5">
        <v>4</v>
      </c>
      <c r="AF24" s="5"/>
      <c r="AG24" s="6">
        <v>23</v>
      </c>
      <c r="AH24" s="6">
        <v>2.4</v>
      </c>
      <c r="AI24" s="13">
        <f>SUM(AG24*AH24)</f>
        <v>55.199999999999996</v>
      </c>
      <c r="AJ24" s="6" t="s">
        <v>601</v>
      </c>
      <c r="AK24" s="6" t="s">
        <v>577</v>
      </c>
      <c r="AL24" s="6">
        <v>37</v>
      </c>
      <c r="AM24" s="6">
        <v>1979</v>
      </c>
    </row>
    <row r="25" spans="1:39" ht="15.75" customHeight="1">
      <c r="A25" s="3">
        <v>24</v>
      </c>
      <c r="B25" s="8" t="s">
        <v>909</v>
      </c>
      <c r="C25" s="8" t="s">
        <v>159</v>
      </c>
      <c r="D25" s="22" t="s">
        <v>711</v>
      </c>
      <c r="E25" s="22">
        <v>1971</v>
      </c>
      <c r="F25" s="22">
        <v>1972</v>
      </c>
      <c r="G25" s="22"/>
      <c r="H25" s="22"/>
      <c r="I25" s="22">
        <v>2</v>
      </c>
      <c r="J25" s="22">
        <v>2</v>
      </c>
      <c r="K25" s="22">
        <v>2</v>
      </c>
      <c r="L25" s="22">
        <f t="shared" si="0"/>
        <v>4</v>
      </c>
      <c r="M25" s="11">
        <v>12</v>
      </c>
      <c r="N25" s="3">
        <v>4</v>
      </c>
      <c r="O25" s="3">
        <v>6</v>
      </c>
      <c r="P25" s="3">
        <f t="shared" si="1"/>
        <v>18</v>
      </c>
      <c r="Q25" s="22">
        <f t="shared" si="2"/>
        <v>22</v>
      </c>
      <c r="R25" s="23" t="s">
        <v>1206</v>
      </c>
      <c r="S25" s="17" t="e">
        <f>SUM(T25+(U25*100))</f>
        <v>#DIV/0!</v>
      </c>
      <c r="T25" s="3">
        <f t="shared" si="4"/>
        <v>0</v>
      </c>
      <c r="U25" s="19" t="e">
        <f t="shared" si="5"/>
        <v>#DIV/0!</v>
      </c>
      <c r="AD25" s="6"/>
      <c r="AE25" s="6"/>
      <c r="AF25" s="6"/>
      <c r="AG25" s="6">
        <v>71</v>
      </c>
      <c r="AH25" s="6">
        <v>5.8</v>
      </c>
      <c r="AI25" s="13">
        <f>SUM(AG25*AH25)</f>
        <v>411.8</v>
      </c>
      <c r="AJ25" s="6" t="s">
        <v>581</v>
      </c>
      <c r="AK25" s="6" t="s">
        <v>609</v>
      </c>
      <c r="AL25" s="6">
        <v>71</v>
      </c>
      <c r="AM25" s="6">
        <v>1972</v>
      </c>
    </row>
    <row r="26" spans="1:39" ht="15.75" customHeight="1">
      <c r="A26" s="3">
        <v>25</v>
      </c>
      <c r="B26" s="8" t="s">
        <v>999</v>
      </c>
      <c r="C26" s="8" t="s">
        <v>1034</v>
      </c>
      <c r="D26" s="22" t="s">
        <v>697</v>
      </c>
      <c r="E26" s="22">
        <v>1968</v>
      </c>
      <c r="F26" s="22">
        <v>1969</v>
      </c>
      <c r="G26" s="22">
        <v>1970</v>
      </c>
      <c r="H26" s="22"/>
      <c r="I26" s="22">
        <v>5</v>
      </c>
      <c r="J26" s="22">
        <v>3</v>
      </c>
      <c r="K26" s="22">
        <v>6</v>
      </c>
      <c r="L26" s="22">
        <f t="shared" si="0"/>
        <v>9</v>
      </c>
      <c r="M26" s="11">
        <v>9</v>
      </c>
      <c r="N26" s="3">
        <v>8</v>
      </c>
      <c r="O26" s="3">
        <v>5</v>
      </c>
      <c r="P26" s="3">
        <f t="shared" si="1"/>
        <v>14</v>
      </c>
      <c r="Q26" s="22">
        <f t="shared" si="2"/>
        <v>22</v>
      </c>
      <c r="R26" s="23" t="s">
        <v>1093</v>
      </c>
      <c r="S26" s="30">
        <f>SUM(T26+(U26*100))*1.1</f>
        <v>790.5076666666668</v>
      </c>
      <c r="T26" s="3">
        <f t="shared" si="4"/>
        <v>307.99</v>
      </c>
      <c r="U26" s="19">
        <f t="shared" si="5"/>
        <v>4.106533333333333</v>
      </c>
      <c r="V26" s="3">
        <v>75</v>
      </c>
      <c r="W26" s="3">
        <v>607</v>
      </c>
      <c r="X26" s="3">
        <v>27.1</v>
      </c>
      <c r="Y26" s="3">
        <v>7.5</v>
      </c>
      <c r="Z26" s="3">
        <v>150.1</v>
      </c>
      <c r="AA26" s="3">
        <v>440.1</v>
      </c>
      <c r="AD26" s="6"/>
      <c r="AE26" s="6"/>
      <c r="AF26" s="6"/>
      <c r="AG26" s="6">
        <v>39</v>
      </c>
      <c r="AH26" s="6">
        <v>1.4</v>
      </c>
      <c r="AI26" s="13">
        <f>SUM(AG26*AH26)</f>
        <v>54.599999999999994</v>
      </c>
      <c r="AJ26" s="6" t="s">
        <v>610</v>
      </c>
      <c r="AK26" s="6" t="s">
        <v>595</v>
      </c>
      <c r="AL26" s="6">
        <v>95</v>
      </c>
      <c r="AM26" s="6">
        <v>1970</v>
      </c>
    </row>
    <row r="27" spans="1:40" ht="15.75" customHeight="1">
      <c r="A27" s="3">
        <v>26</v>
      </c>
      <c r="B27" s="4" t="s">
        <v>994</v>
      </c>
      <c r="C27" s="4" t="s">
        <v>264</v>
      </c>
      <c r="D27" s="22" t="s">
        <v>682</v>
      </c>
      <c r="E27" s="22">
        <v>1933</v>
      </c>
      <c r="F27" s="22">
        <v>1934</v>
      </c>
      <c r="G27" s="22">
        <v>1935</v>
      </c>
      <c r="H27" s="22"/>
      <c r="I27" s="22"/>
      <c r="J27" s="22">
        <v>3</v>
      </c>
      <c r="K27" s="22">
        <v>2</v>
      </c>
      <c r="L27" s="22">
        <f t="shared" si="0"/>
        <v>5</v>
      </c>
      <c r="M27" s="11">
        <v>11</v>
      </c>
      <c r="N27" s="3">
        <v>2</v>
      </c>
      <c r="O27" s="3">
        <v>8</v>
      </c>
      <c r="P27" s="3">
        <f t="shared" si="1"/>
        <v>19</v>
      </c>
      <c r="Q27" s="22">
        <f t="shared" si="2"/>
        <v>21</v>
      </c>
      <c r="R27" s="23" t="s">
        <v>647</v>
      </c>
      <c r="S27" s="17" t="e">
        <f>SUM(T27+(U27*100))</f>
        <v>#DIV/0!</v>
      </c>
      <c r="T27" s="3">
        <f t="shared" si="4"/>
        <v>0</v>
      </c>
      <c r="U27" s="19" t="e">
        <f t="shared" si="5"/>
        <v>#DIV/0!</v>
      </c>
      <c r="AN27" s="3" t="s">
        <v>113</v>
      </c>
    </row>
    <row r="28" spans="1:39" ht="15.75" customHeight="1">
      <c r="A28" s="3">
        <v>27</v>
      </c>
      <c r="B28" s="7" t="s">
        <v>1044</v>
      </c>
      <c r="C28" s="7" t="s">
        <v>486</v>
      </c>
      <c r="D28" s="22" t="s">
        <v>804</v>
      </c>
      <c r="E28" s="22">
        <v>1979</v>
      </c>
      <c r="F28" s="22">
        <v>1980</v>
      </c>
      <c r="G28" s="22">
        <v>1981</v>
      </c>
      <c r="H28" s="22">
        <v>1982</v>
      </c>
      <c r="I28" s="22">
        <v>1</v>
      </c>
      <c r="J28" s="22">
        <v>4</v>
      </c>
      <c r="K28" s="22">
        <v>8</v>
      </c>
      <c r="L28" s="22">
        <f t="shared" si="0"/>
        <v>12</v>
      </c>
      <c r="M28" s="11">
        <v>12</v>
      </c>
      <c r="N28" s="3">
        <v>2</v>
      </c>
      <c r="O28" s="3">
        <v>6</v>
      </c>
      <c r="P28" s="3">
        <f t="shared" si="1"/>
        <v>18</v>
      </c>
      <c r="Q28" s="22">
        <f t="shared" si="2"/>
        <v>20</v>
      </c>
      <c r="R28" s="23" t="s">
        <v>1096</v>
      </c>
      <c r="S28" s="30">
        <f>SUM(T28+(U28*100))*1.1</f>
        <v>1286.8918487394958</v>
      </c>
      <c r="T28" s="3">
        <f t="shared" si="4"/>
        <v>635.7</v>
      </c>
      <c r="U28" s="19">
        <f t="shared" si="5"/>
        <v>5.34201680672269</v>
      </c>
      <c r="V28" s="3">
        <v>119</v>
      </c>
      <c r="W28" s="3">
        <v>421</v>
      </c>
      <c r="X28" s="3">
        <v>394</v>
      </c>
      <c r="Y28" s="3">
        <v>272</v>
      </c>
      <c r="Z28" s="3">
        <v>119</v>
      </c>
      <c r="AA28" s="3">
        <v>1299</v>
      </c>
      <c r="AD28" s="5">
        <v>10.9</v>
      </c>
      <c r="AE28" s="5">
        <v>4</v>
      </c>
      <c r="AF28" s="5"/>
      <c r="AG28" s="6">
        <v>32</v>
      </c>
      <c r="AH28" s="6">
        <v>3.4</v>
      </c>
      <c r="AI28" s="13">
        <f>SUM(AG28*AH28)</f>
        <v>108.8</v>
      </c>
      <c r="AJ28" s="6" t="s">
        <v>592</v>
      </c>
      <c r="AK28" s="6" t="s">
        <v>593</v>
      </c>
      <c r="AL28" s="6">
        <v>47</v>
      </c>
      <c r="AM28" s="6">
        <v>1982</v>
      </c>
    </row>
    <row r="29" spans="1:39" ht="15.75" customHeight="1">
      <c r="A29" s="3">
        <v>28</v>
      </c>
      <c r="B29" s="9" t="s">
        <v>283</v>
      </c>
      <c r="C29" s="9" t="s">
        <v>284</v>
      </c>
      <c r="D29" s="22" t="s">
        <v>710</v>
      </c>
      <c r="E29" s="22">
        <v>2003</v>
      </c>
      <c r="F29" s="22">
        <v>2004</v>
      </c>
      <c r="G29" s="22">
        <v>2005</v>
      </c>
      <c r="H29" s="22">
        <v>2006</v>
      </c>
      <c r="I29" s="22">
        <v>4</v>
      </c>
      <c r="J29" s="22">
        <v>4</v>
      </c>
      <c r="K29" s="22"/>
      <c r="L29" s="22">
        <f t="shared" si="0"/>
        <v>4</v>
      </c>
      <c r="M29" s="11">
        <v>8</v>
      </c>
      <c r="N29" s="3">
        <v>7</v>
      </c>
      <c r="O29" s="3">
        <v>5</v>
      </c>
      <c r="P29" s="3">
        <f t="shared" si="1"/>
        <v>13</v>
      </c>
      <c r="Q29" s="22">
        <f t="shared" si="2"/>
        <v>20</v>
      </c>
      <c r="R29" s="23" t="s">
        <v>627</v>
      </c>
      <c r="S29" s="30">
        <f>SUM(T29+(U29*100))*1.1</f>
        <v>850.0140000000001</v>
      </c>
      <c r="T29" s="3">
        <f t="shared" si="4"/>
        <v>429.3</v>
      </c>
      <c r="U29" s="19">
        <f t="shared" si="5"/>
        <v>3.4344</v>
      </c>
      <c r="V29" s="3">
        <v>125</v>
      </c>
      <c r="W29" s="3">
        <v>519</v>
      </c>
      <c r="X29" s="3">
        <v>122</v>
      </c>
      <c r="Y29" s="3">
        <v>64</v>
      </c>
      <c r="Z29" s="3">
        <v>9</v>
      </c>
      <c r="AA29" s="3">
        <v>1560</v>
      </c>
      <c r="AD29" s="5">
        <v>12.4</v>
      </c>
      <c r="AE29" s="5">
        <v>4</v>
      </c>
      <c r="AF29" s="5"/>
      <c r="AG29" s="10">
        <v>35</v>
      </c>
      <c r="AH29" s="10">
        <v>1.5</v>
      </c>
      <c r="AI29" s="13">
        <f>SUM(AG29*AH29)</f>
        <v>52.5</v>
      </c>
      <c r="AJ29" s="6" t="s">
        <v>576</v>
      </c>
      <c r="AK29" s="6" t="s">
        <v>577</v>
      </c>
      <c r="AL29" s="6">
        <v>32</v>
      </c>
      <c r="AM29" s="6">
        <v>2006</v>
      </c>
    </row>
    <row r="30" spans="1:32" ht="15.75" customHeight="1">
      <c r="A30" s="3">
        <v>29</v>
      </c>
      <c r="B30" s="7" t="s">
        <v>510</v>
      </c>
      <c r="C30" s="7" t="s">
        <v>489</v>
      </c>
      <c r="D30" s="22" t="s">
        <v>778</v>
      </c>
      <c r="E30" s="22">
        <v>1952</v>
      </c>
      <c r="F30" s="22">
        <v>1953</v>
      </c>
      <c r="G30" s="22">
        <v>1954</v>
      </c>
      <c r="H30" s="22">
        <v>1955</v>
      </c>
      <c r="I30" s="22">
        <v>2</v>
      </c>
      <c r="J30" s="22">
        <v>4</v>
      </c>
      <c r="K30" s="22">
        <v>6</v>
      </c>
      <c r="L30" s="22">
        <f t="shared" si="0"/>
        <v>10</v>
      </c>
      <c r="M30" s="11">
        <v>10</v>
      </c>
      <c r="N30" s="3">
        <v>10</v>
      </c>
      <c r="O30" s="3">
        <v>0</v>
      </c>
      <c r="P30" s="3">
        <f t="shared" si="1"/>
        <v>10</v>
      </c>
      <c r="Q30" s="22">
        <f t="shared" si="2"/>
        <v>20</v>
      </c>
      <c r="R30" s="23" t="s">
        <v>1698</v>
      </c>
      <c r="S30" s="30">
        <f>SUM(T30+(U30*100))*1.1</f>
        <v>983.8513785486301</v>
      </c>
      <c r="T30" s="3">
        <f t="shared" si="4"/>
        <v>467.6736</v>
      </c>
      <c r="U30" s="19">
        <f t="shared" si="5"/>
        <v>4.2673674413511815</v>
      </c>
      <c r="V30" s="20">
        <f>SUM(AA30)*0.081</f>
        <v>109.593</v>
      </c>
      <c r="W30" s="20">
        <v>577</v>
      </c>
      <c r="X30" s="20">
        <f>SUM(AA30*0.161)</f>
        <v>217.833</v>
      </c>
      <c r="Y30" s="20">
        <f>SUM(AA30)*0.038</f>
        <v>51.414</v>
      </c>
      <c r="Z30" s="20">
        <v>70.1</v>
      </c>
      <c r="AA30" s="5">
        <v>1353</v>
      </c>
      <c r="AB30" s="5"/>
      <c r="AC30" s="5"/>
      <c r="AD30" s="5">
        <v>13.5</v>
      </c>
      <c r="AE30" s="5">
        <v>4</v>
      </c>
      <c r="AF30" s="5"/>
    </row>
    <row r="31" spans="1:40" ht="15.75" customHeight="1">
      <c r="A31" s="3">
        <v>30</v>
      </c>
      <c r="B31" s="24" t="s">
        <v>970</v>
      </c>
      <c r="C31" s="24" t="s">
        <v>330</v>
      </c>
      <c r="D31" s="22" t="s">
        <v>676</v>
      </c>
      <c r="E31" s="22">
        <v>1938</v>
      </c>
      <c r="F31" s="22">
        <v>1939</v>
      </c>
      <c r="G31" s="22"/>
      <c r="H31" s="22"/>
      <c r="I31" s="22"/>
      <c r="J31" s="22">
        <v>2</v>
      </c>
      <c r="K31" s="22">
        <v>2</v>
      </c>
      <c r="L31" s="22">
        <f t="shared" si="0"/>
        <v>4</v>
      </c>
      <c r="M31" s="11">
        <v>11</v>
      </c>
      <c r="N31" s="3">
        <v>1</v>
      </c>
      <c r="O31" s="3">
        <v>7</v>
      </c>
      <c r="P31" s="3">
        <f t="shared" si="1"/>
        <v>18</v>
      </c>
      <c r="Q31" s="22">
        <f t="shared" si="2"/>
        <v>19</v>
      </c>
      <c r="R31" s="23" t="s">
        <v>1690</v>
      </c>
      <c r="S31" s="17" t="e">
        <f>SUM(T31+(U31*100))</f>
        <v>#DIV/0!</v>
      </c>
      <c r="T31" s="3">
        <f t="shared" si="4"/>
        <v>0</v>
      </c>
      <c r="U31" s="19" t="e">
        <f t="shared" si="5"/>
        <v>#DIV/0!</v>
      </c>
      <c r="AN31" s="3" t="s">
        <v>114</v>
      </c>
    </row>
    <row r="32" spans="1:39" ht="15.75" customHeight="1">
      <c r="A32" s="3">
        <v>31</v>
      </c>
      <c r="B32" s="8" t="s">
        <v>945</v>
      </c>
      <c r="C32" s="8" t="s">
        <v>906</v>
      </c>
      <c r="D32" s="22" t="s">
        <v>678</v>
      </c>
      <c r="E32" s="22">
        <v>1945</v>
      </c>
      <c r="F32" s="22">
        <v>1947</v>
      </c>
      <c r="G32" s="22">
        <v>1948</v>
      </c>
      <c r="H32" s="22"/>
      <c r="I32" s="22"/>
      <c r="J32" s="22">
        <v>3</v>
      </c>
      <c r="K32" s="22">
        <v>9</v>
      </c>
      <c r="L32" s="22">
        <f t="shared" si="0"/>
        <v>12</v>
      </c>
      <c r="M32" s="11">
        <v>12</v>
      </c>
      <c r="N32" s="3">
        <v>3</v>
      </c>
      <c r="O32" s="3">
        <v>4</v>
      </c>
      <c r="P32" s="3">
        <f t="shared" si="1"/>
        <v>16</v>
      </c>
      <c r="Q32" s="22">
        <f t="shared" si="2"/>
        <v>19</v>
      </c>
      <c r="R32" s="23" t="s">
        <v>1693</v>
      </c>
      <c r="S32" s="17" t="e">
        <f>SUM(T32+(U32*100))</f>
        <v>#DIV/0!</v>
      </c>
      <c r="T32" s="3">
        <f t="shared" si="4"/>
        <v>0</v>
      </c>
      <c r="U32" s="19" t="e">
        <f t="shared" si="5"/>
        <v>#DIV/0!</v>
      </c>
      <c r="AD32" s="6"/>
      <c r="AE32" s="6"/>
      <c r="AF32" s="6"/>
      <c r="AG32" s="6">
        <v>3</v>
      </c>
      <c r="AH32" s="6">
        <v>3.3</v>
      </c>
      <c r="AI32" s="13">
        <f>SUM(AG32*AH32)</f>
        <v>9.899999999999999</v>
      </c>
      <c r="AJ32" s="6" t="s">
        <v>588</v>
      </c>
      <c r="AK32" s="6" t="s">
        <v>617</v>
      </c>
      <c r="AL32" s="6" t="s">
        <v>617</v>
      </c>
      <c r="AM32" s="6">
        <v>1948</v>
      </c>
    </row>
    <row r="33" spans="1:39" ht="15.75" customHeight="1">
      <c r="A33" s="3">
        <v>32</v>
      </c>
      <c r="B33" s="8" t="s">
        <v>878</v>
      </c>
      <c r="C33" s="8" t="s">
        <v>925</v>
      </c>
      <c r="D33" s="22" t="s">
        <v>687</v>
      </c>
      <c r="E33" s="22">
        <v>1977</v>
      </c>
      <c r="F33" s="22">
        <v>1978</v>
      </c>
      <c r="G33" s="22"/>
      <c r="H33" s="22"/>
      <c r="I33" s="22">
        <v>5</v>
      </c>
      <c r="J33" s="22">
        <v>2</v>
      </c>
      <c r="K33" s="22"/>
      <c r="L33" s="22">
        <f t="shared" si="0"/>
        <v>2</v>
      </c>
      <c r="M33" s="11">
        <v>8</v>
      </c>
      <c r="N33" s="3">
        <v>7</v>
      </c>
      <c r="O33" s="3">
        <v>4</v>
      </c>
      <c r="P33" s="3">
        <f t="shared" si="1"/>
        <v>12</v>
      </c>
      <c r="Q33" s="22">
        <f t="shared" si="2"/>
        <v>19</v>
      </c>
      <c r="R33" s="23" t="s">
        <v>1207</v>
      </c>
      <c r="S33" s="17">
        <f>SUM(T33+(U33*100))</f>
        <v>288.47760956175296</v>
      </c>
      <c r="T33" s="3">
        <f t="shared" si="4"/>
        <v>57.879999999999995</v>
      </c>
      <c r="U33" s="19">
        <f t="shared" si="5"/>
        <v>2.3059760956175297</v>
      </c>
      <c r="V33" s="3">
        <v>25.1</v>
      </c>
      <c r="X33" s="3">
        <v>114.2</v>
      </c>
      <c r="AA33" s="3">
        <v>175.2</v>
      </c>
      <c r="AD33" s="6"/>
      <c r="AE33" s="6"/>
      <c r="AF33" s="6"/>
      <c r="AG33" s="6"/>
      <c r="AH33" s="6"/>
      <c r="AI33" s="13">
        <f>SUM(AG33*AH33)</f>
        <v>0</v>
      </c>
      <c r="AJ33" s="6" t="s">
        <v>603</v>
      </c>
      <c r="AK33" s="6" t="s">
        <v>598</v>
      </c>
      <c r="AL33" s="6">
        <v>68</v>
      </c>
      <c r="AM33" s="6">
        <v>1978</v>
      </c>
    </row>
    <row r="34" spans="1:32" ht="15.75" customHeight="1">
      <c r="A34" s="3">
        <v>33</v>
      </c>
      <c r="B34" s="7" t="s">
        <v>513</v>
      </c>
      <c r="C34" s="7" t="s">
        <v>396</v>
      </c>
      <c r="D34" s="22" t="s">
        <v>778</v>
      </c>
      <c r="E34" s="22">
        <v>1952</v>
      </c>
      <c r="F34" s="22">
        <v>1953</v>
      </c>
      <c r="G34" s="22">
        <v>1954</v>
      </c>
      <c r="H34" s="22">
        <v>1955</v>
      </c>
      <c r="I34" s="22">
        <v>2</v>
      </c>
      <c r="J34" s="22">
        <v>4</v>
      </c>
      <c r="K34" s="22">
        <v>7</v>
      </c>
      <c r="L34" s="22">
        <f t="shared" si="0"/>
        <v>11</v>
      </c>
      <c r="M34" s="11">
        <v>11</v>
      </c>
      <c r="N34" s="3">
        <v>8</v>
      </c>
      <c r="O34" s="3">
        <v>0</v>
      </c>
      <c r="P34" s="3">
        <f t="shared" si="1"/>
        <v>11</v>
      </c>
      <c r="Q34" s="22">
        <f t="shared" si="2"/>
        <v>19</v>
      </c>
      <c r="R34" s="23" t="s">
        <v>4</v>
      </c>
      <c r="S34" s="30">
        <f>SUM(T34+(U34*100))*1.1</f>
        <v>899.11279566361</v>
      </c>
      <c r="T34" s="3">
        <f t="shared" si="4"/>
        <v>374.118</v>
      </c>
      <c r="U34" s="19">
        <f t="shared" si="5"/>
        <v>4.432572687850999</v>
      </c>
      <c r="V34" s="20">
        <f>SUM(AA34)*0.081</f>
        <v>84.402</v>
      </c>
      <c r="W34" s="20">
        <v>598</v>
      </c>
      <c r="X34" s="20">
        <v>80.1</v>
      </c>
      <c r="Y34" s="20">
        <f>SUM(AA34)*0.038</f>
        <v>39.596</v>
      </c>
      <c r="Z34" s="20">
        <v>70.1</v>
      </c>
      <c r="AA34" s="5">
        <v>1042</v>
      </c>
      <c r="AB34" s="5"/>
      <c r="AC34" s="5"/>
      <c r="AD34" s="5">
        <v>10.4</v>
      </c>
      <c r="AE34" s="5">
        <v>4</v>
      </c>
      <c r="AF34" s="5"/>
    </row>
    <row r="35" spans="1:39" ht="15.75" customHeight="1">
      <c r="A35" s="3">
        <v>34</v>
      </c>
      <c r="B35" s="8" t="s">
        <v>962</v>
      </c>
      <c r="C35" s="8" t="s">
        <v>508</v>
      </c>
      <c r="D35" s="22" t="s">
        <v>811</v>
      </c>
      <c r="E35" s="22">
        <v>1972</v>
      </c>
      <c r="F35" s="22">
        <v>1973</v>
      </c>
      <c r="G35" s="22"/>
      <c r="H35" s="22"/>
      <c r="I35" s="22">
        <v>2</v>
      </c>
      <c r="J35" s="22">
        <v>2</v>
      </c>
      <c r="K35" s="22"/>
      <c r="L35" s="22">
        <f t="shared" si="0"/>
        <v>2</v>
      </c>
      <c r="M35" s="11">
        <v>5</v>
      </c>
      <c r="N35" s="3">
        <v>4</v>
      </c>
      <c r="O35" s="3">
        <v>9</v>
      </c>
      <c r="P35" s="3">
        <f t="shared" si="1"/>
        <v>14</v>
      </c>
      <c r="Q35" s="22">
        <f t="shared" si="2"/>
        <v>18</v>
      </c>
      <c r="R35" s="23" t="s">
        <v>558</v>
      </c>
      <c r="S35" s="17" t="e">
        <f>SUM(T35+(U35*100))</f>
        <v>#DIV/0!</v>
      </c>
      <c r="T35" s="3">
        <f t="shared" si="4"/>
        <v>0</v>
      </c>
      <c r="U35" s="19" t="e">
        <f t="shared" si="5"/>
        <v>#DIV/0!</v>
      </c>
      <c r="AD35" s="6"/>
      <c r="AE35" s="6"/>
      <c r="AF35" s="6"/>
      <c r="AG35" s="6">
        <v>297</v>
      </c>
      <c r="AH35" s="6">
        <v>8.5</v>
      </c>
      <c r="AI35" s="13">
        <f>SUM(AG35*AH35)</f>
        <v>2524.5</v>
      </c>
      <c r="AJ35" s="6" t="s">
        <v>608</v>
      </c>
      <c r="AK35" s="6" t="s">
        <v>577</v>
      </c>
      <c r="AL35" s="6">
        <v>25</v>
      </c>
      <c r="AM35" s="6">
        <v>1973</v>
      </c>
    </row>
    <row r="36" spans="1:39" ht="15.75" customHeight="1">
      <c r="A36" s="3">
        <v>35</v>
      </c>
      <c r="B36" s="8" t="s">
        <v>970</v>
      </c>
      <c r="C36" s="8" t="s">
        <v>1158</v>
      </c>
      <c r="D36" s="22" t="s">
        <v>685</v>
      </c>
      <c r="E36" s="22">
        <v>1961</v>
      </c>
      <c r="F36" s="22">
        <v>1962</v>
      </c>
      <c r="G36" s="22">
        <v>1963</v>
      </c>
      <c r="H36" s="22"/>
      <c r="I36" s="22"/>
      <c r="J36" s="22">
        <v>3</v>
      </c>
      <c r="K36" s="22">
        <v>7</v>
      </c>
      <c r="L36" s="22">
        <f t="shared" si="0"/>
        <v>10</v>
      </c>
      <c r="M36" s="11">
        <v>10</v>
      </c>
      <c r="N36" s="3">
        <v>4</v>
      </c>
      <c r="O36" s="3">
        <v>4</v>
      </c>
      <c r="P36" s="3">
        <f t="shared" si="1"/>
        <v>14</v>
      </c>
      <c r="Q36" s="22">
        <f t="shared" si="2"/>
        <v>18</v>
      </c>
      <c r="R36" s="23" t="s">
        <v>1080</v>
      </c>
      <c r="S36" s="30">
        <f>SUM(T36+(U36*100))*1.1</f>
        <v>836.9643333333336</v>
      </c>
      <c r="T36" s="3">
        <f t="shared" si="4"/>
        <v>326.09000000000003</v>
      </c>
      <c r="U36" s="19">
        <f t="shared" si="5"/>
        <v>4.347866666666667</v>
      </c>
      <c r="V36" s="3">
        <v>75</v>
      </c>
      <c r="W36" s="3">
        <v>648</v>
      </c>
      <c r="X36" s="3">
        <v>37.1</v>
      </c>
      <c r="Y36" s="3">
        <v>7.5</v>
      </c>
      <c r="Z36" s="3">
        <v>160.1</v>
      </c>
      <c r="AA36" s="3">
        <v>450.1</v>
      </c>
      <c r="AD36" s="6"/>
      <c r="AE36" s="6"/>
      <c r="AF36" s="6"/>
      <c r="AG36" s="6"/>
      <c r="AH36" s="6"/>
      <c r="AI36" s="13">
        <f>SUM(AG36*AH36)</f>
        <v>0</v>
      </c>
      <c r="AJ36" s="6" t="s">
        <v>594</v>
      </c>
      <c r="AK36" s="6" t="s">
        <v>598</v>
      </c>
      <c r="AL36" s="6">
        <v>31</v>
      </c>
      <c r="AM36" s="6">
        <v>1963</v>
      </c>
    </row>
    <row r="37" spans="1:40" ht="15.75" customHeight="1">
      <c r="A37" s="3">
        <v>36</v>
      </c>
      <c r="B37" s="7" t="s">
        <v>55</v>
      </c>
      <c r="C37" s="7" t="s">
        <v>56</v>
      </c>
      <c r="D37" s="22" t="s">
        <v>733</v>
      </c>
      <c r="E37" s="22">
        <v>1999</v>
      </c>
      <c r="F37" s="22">
        <v>2000</v>
      </c>
      <c r="G37" s="22">
        <v>2001</v>
      </c>
      <c r="H37" s="22">
        <v>2002</v>
      </c>
      <c r="I37" s="22"/>
      <c r="J37" s="22">
        <v>4</v>
      </c>
      <c r="K37" s="22">
        <v>6</v>
      </c>
      <c r="L37" s="22">
        <f t="shared" si="0"/>
        <v>10</v>
      </c>
      <c r="M37" s="11">
        <v>10</v>
      </c>
      <c r="N37" s="3">
        <v>5</v>
      </c>
      <c r="O37" s="3">
        <v>3</v>
      </c>
      <c r="P37" s="3">
        <f t="shared" si="1"/>
        <v>13</v>
      </c>
      <c r="Q37" s="22">
        <f t="shared" si="2"/>
        <v>18</v>
      </c>
      <c r="R37" s="23" t="s">
        <v>1112</v>
      </c>
      <c r="S37" s="30">
        <f>SUM(T37+(U37*100))*1.1</f>
        <v>922.2216666666666</v>
      </c>
      <c r="T37" s="3">
        <f t="shared" si="4"/>
        <v>457.29999999999995</v>
      </c>
      <c r="U37" s="19">
        <f t="shared" si="5"/>
        <v>3.810833333333333</v>
      </c>
      <c r="V37" s="3">
        <v>120</v>
      </c>
      <c r="W37" s="3">
        <v>324</v>
      </c>
      <c r="X37" s="3">
        <v>430</v>
      </c>
      <c r="Y37" s="3">
        <v>133</v>
      </c>
      <c r="Z37" s="3">
        <v>3</v>
      </c>
      <c r="AA37" s="3">
        <v>1347</v>
      </c>
      <c r="AD37" s="5">
        <v>11.2</v>
      </c>
      <c r="AE37" s="5">
        <v>4</v>
      </c>
      <c r="AF37" s="5"/>
      <c r="AN37" s="3" t="s">
        <v>112</v>
      </c>
    </row>
    <row r="38" spans="1:39" ht="15.75" customHeight="1">
      <c r="A38" s="3">
        <v>37</v>
      </c>
      <c r="B38" s="8" t="s">
        <v>1019</v>
      </c>
      <c r="C38" s="8" t="s">
        <v>1020</v>
      </c>
      <c r="D38" s="22" t="s">
        <v>715</v>
      </c>
      <c r="E38" s="22">
        <v>1969</v>
      </c>
      <c r="F38" s="22">
        <v>1970</v>
      </c>
      <c r="G38" s="22"/>
      <c r="H38" s="22"/>
      <c r="I38" s="22">
        <v>5</v>
      </c>
      <c r="J38" s="22">
        <v>2</v>
      </c>
      <c r="K38" s="22">
        <v>6</v>
      </c>
      <c r="L38" s="22">
        <f t="shared" si="0"/>
        <v>8</v>
      </c>
      <c r="M38" s="11">
        <v>8</v>
      </c>
      <c r="N38" s="3">
        <v>9</v>
      </c>
      <c r="O38" s="3">
        <v>1</v>
      </c>
      <c r="P38" s="3">
        <f t="shared" si="1"/>
        <v>9</v>
      </c>
      <c r="Q38" s="22">
        <f t="shared" si="2"/>
        <v>18</v>
      </c>
      <c r="R38" s="23" t="s">
        <v>1090</v>
      </c>
      <c r="S38" s="17" t="e">
        <f>SUM(T38+(U38*100))</f>
        <v>#DIV/0!</v>
      </c>
      <c r="T38" s="3">
        <f t="shared" si="4"/>
        <v>0</v>
      </c>
      <c r="U38" s="19" t="e">
        <f t="shared" si="5"/>
        <v>#DIV/0!</v>
      </c>
      <c r="AD38" s="6"/>
      <c r="AE38" s="6"/>
      <c r="AF38" s="6"/>
      <c r="AG38" s="6"/>
      <c r="AH38" s="6"/>
      <c r="AI38" s="13">
        <f>SUM(AG38*AH38)</f>
        <v>0</v>
      </c>
      <c r="AJ38" s="6" t="s">
        <v>610</v>
      </c>
      <c r="AK38" s="6" t="s">
        <v>612</v>
      </c>
      <c r="AL38" s="6">
        <v>190</v>
      </c>
      <c r="AM38" s="6">
        <v>1970</v>
      </c>
    </row>
    <row r="39" spans="1:39" ht="15.75" customHeight="1">
      <c r="A39" s="3">
        <v>38</v>
      </c>
      <c r="B39" s="8" t="s">
        <v>920</v>
      </c>
      <c r="C39" s="8" t="s">
        <v>921</v>
      </c>
      <c r="D39" s="22" t="s">
        <v>684</v>
      </c>
      <c r="E39" s="22">
        <v>1986</v>
      </c>
      <c r="F39" s="22">
        <v>1987</v>
      </c>
      <c r="G39" s="22"/>
      <c r="H39" s="22"/>
      <c r="I39" s="22"/>
      <c r="J39" s="22">
        <v>2</v>
      </c>
      <c r="K39" s="22">
        <v>8</v>
      </c>
      <c r="L39" s="22">
        <f t="shared" si="0"/>
        <v>10</v>
      </c>
      <c r="M39" s="11">
        <v>10</v>
      </c>
      <c r="N39" s="3">
        <v>3</v>
      </c>
      <c r="O39" s="3">
        <v>4</v>
      </c>
      <c r="P39" s="3">
        <f t="shared" si="1"/>
        <v>14</v>
      </c>
      <c r="Q39" s="22">
        <f t="shared" si="2"/>
        <v>17</v>
      </c>
      <c r="R39" s="23" t="s">
        <v>1099</v>
      </c>
      <c r="S39" s="30">
        <f>SUM(T39+(U39*100))*1.1</f>
        <v>861.4566101694918</v>
      </c>
      <c r="T39" s="3">
        <f t="shared" si="4"/>
        <v>290.6</v>
      </c>
      <c r="U39" s="19">
        <f t="shared" si="5"/>
        <v>4.92542372881356</v>
      </c>
      <c r="V39" s="3">
        <v>59</v>
      </c>
      <c r="W39" s="21">
        <v>575</v>
      </c>
      <c r="X39" s="21">
        <v>52</v>
      </c>
      <c r="Y39" s="21">
        <v>61</v>
      </c>
      <c r="Z39" s="21">
        <v>8</v>
      </c>
      <c r="AA39" s="3">
        <v>921</v>
      </c>
      <c r="AD39" s="6"/>
      <c r="AE39" s="6"/>
      <c r="AF39" s="6"/>
      <c r="AG39" s="6"/>
      <c r="AH39" s="6"/>
      <c r="AI39" s="13">
        <f>SUM(AG39*AH39)</f>
        <v>0</v>
      </c>
      <c r="AJ39" s="6" t="s">
        <v>585</v>
      </c>
      <c r="AK39" s="6" t="s">
        <v>586</v>
      </c>
      <c r="AL39" s="6">
        <v>77</v>
      </c>
      <c r="AM39" s="6">
        <v>1987</v>
      </c>
    </row>
    <row r="40" spans="1:39" ht="15.75" customHeight="1">
      <c r="A40" s="3">
        <v>39</v>
      </c>
      <c r="B40" s="7" t="s">
        <v>909</v>
      </c>
      <c r="C40" s="7" t="s">
        <v>493</v>
      </c>
      <c r="D40" s="22" t="s">
        <v>664</v>
      </c>
      <c r="E40" s="22">
        <v>1965</v>
      </c>
      <c r="F40" s="22">
        <v>1966</v>
      </c>
      <c r="G40" s="22">
        <v>1967</v>
      </c>
      <c r="H40" s="22"/>
      <c r="I40" s="22"/>
      <c r="J40" s="22">
        <v>3</v>
      </c>
      <c r="K40" s="22">
        <v>6</v>
      </c>
      <c r="L40" s="22">
        <f t="shared" si="0"/>
        <v>9</v>
      </c>
      <c r="M40" s="11">
        <v>9</v>
      </c>
      <c r="N40" s="3">
        <v>5</v>
      </c>
      <c r="O40" s="3">
        <v>3</v>
      </c>
      <c r="P40" s="3">
        <f t="shared" si="1"/>
        <v>12</v>
      </c>
      <c r="Q40" s="22">
        <f t="shared" si="2"/>
        <v>17</v>
      </c>
      <c r="R40" s="23" t="s">
        <v>1086</v>
      </c>
      <c r="S40" s="30">
        <f>SUM(T40+(U40*100))*1.1</f>
        <v>818.9470867202564</v>
      </c>
      <c r="T40" s="3">
        <f t="shared" si="4"/>
        <v>405.78</v>
      </c>
      <c r="U40" s="19">
        <f t="shared" si="5"/>
        <v>3.3871735156386946</v>
      </c>
      <c r="V40" s="20">
        <f>SUM(AA40)*0.081</f>
        <v>119.799</v>
      </c>
      <c r="W40" s="20">
        <v>200.1</v>
      </c>
      <c r="X40" s="20">
        <v>80.1</v>
      </c>
      <c r="Y40" s="20">
        <f>SUM(AA40)*0.038</f>
        <v>56.202</v>
      </c>
      <c r="Z40" s="20">
        <f>SUM(AA40)*0.031</f>
        <v>45.849</v>
      </c>
      <c r="AA40" s="5">
        <v>1479</v>
      </c>
      <c r="AB40" s="5"/>
      <c r="AC40" s="5"/>
      <c r="AD40" s="5">
        <v>18.3</v>
      </c>
      <c r="AE40" s="5">
        <v>3</v>
      </c>
      <c r="AF40" s="5"/>
      <c r="AG40" s="6"/>
      <c r="AH40" s="6"/>
      <c r="AI40" s="13">
        <f>SUM(AG40*AH40)</f>
        <v>0</v>
      </c>
      <c r="AJ40" s="6" t="s">
        <v>597</v>
      </c>
      <c r="AK40" s="6" t="s">
        <v>591</v>
      </c>
      <c r="AL40" s="6">
        <v>70</v>
      </c>
      <c r="AM40" s="6">
        <v>1967</v>
      </c>
    </row>
    <row r="41" spans="1:39" ht="15.75" customHeight="1">
      <c r="A41" s="3">
        <v>40</v>
      </c>
      <c r="B41" s="8" t="s">
        <v>1028</v>
      </c>
      <c r="C41" s="8" t="s">
        <v>410</v>
      </c>
      <c r="D41" s="22" t="s">
        <v>697</v>
      </c>
      <c r="E41" s="22">
        <v>1968</v>
      </c>
      <c r="F41" s="22">
        <v>1969</v>
      </c>
      <c r="G41" s="22">
        <v>1970</v>
      </c>
      <c r="H41" s="22"/>
      <c r="I41" s="22">
        <v>5</v>
      </c>
      <c r="J41" s="22">
        <v>3</v>
      </c>
      <c r="K41" s="22"/>
      <c r="L41" s="22">
        <f t="shared" si="0"/>
        <v>3</v>
      </c>
      <c r="M41" s="11">
        <v>7</v>
      </c>
      <c r="N41" s="3">
        <v>8</v>
      </c>
      <c r="O41" s="3">
        <v>2</v>
      </c>
      <c r="P41" s="3">
        <f t="shared" si="1"/>
        <v>9</v>
      </c>
      <c r="Q41" s="22">
        <f t="shared" si="2"/>
        <v>17</v>
      </c>
      <c r="R41" s="23" t="s">
        <v>644</v>
      </c>
      <c r="S41" s="17" t="e">
        <f>SUM(T41+(U41*100))</f>
        <v>#DIV/0!</v>
      </c>
      <c r="T41" s="3">
        <f t="shared" si="4"/>
        <v>0</v>
      </c>
      <c r="U41" s="19" t="e">
        <f t="shared" si="5"/>
        <v>#DIV/0!</v>
      </c>
      <c r="AD41" s="6"/>
      <c r="AE41" s="6"/>
      <c r="AF41" s="6"/>
      <c r="AG41" s="6"/>
      <c r="AH41" s="6"/>
      <c r="AI41" s="13">
        <f>SUM(AG41*AH41)</f>
        <v>0</v>
      </c>
      <c r="AJ41" s="6" t="s">
        <v>611</v>
      </c>
      <c r="AK41" s="6" t="s">
        <v>607</v>
      </c>
      <c r="AL41" s="6">
        <v>121</v>
      </c>
      <c r="AM41" s="6">
        <v>1970</v>
      </c>
    </row>
    <row r="42" spans="1:32" ht="15.75" customHeight="1">
      <c r="A42" s="3">
        <v>41</v>
      </c>
      <c r="B42" s="7" t="s">
        <v>1142</v>
      </c>
      <c r="C42" s="7" t="s">
        <v>1143</v>
      </c>
      <c r="D42" s="22" t="s">
        <v>744</v>
      </c>
      <c r="E42" s="22">
        <v>1993</v>
      </c>
      <c r="F42" s="22">
        <v>1994</v>
      </c>
      <c r="G42" s="22">
        <v>1995</v>
      </c>
      <c r="H42" s="22">
        <v>1996</v>
      </c>
      <c r="I42" s="22">
        <v>2</v>
      </c>
      <c r="J42" s="22">
        <v>4</v>
      </c>
      <c r="K42" s="22">
        <v>5</v>
      </c>
      <c r="L42" s="22">
        <f t="shared" si="0"/>
        <v>9</v>
      </c>
      <c r="M42" s="11">
        <v>9</v>
      </c>
      <c r="N42" s="3">
        <v>8</v>
      </c>
      <c r="O42" s="3">
        <v>0</v>
      </c>
      <c r="P42" s="3">
        <f t="shared" si="1"/>
        <v>9</v>
      </c>
      <c r="Q42" s="22">
        <f t="shared" si="2"/>
        <v>17</v>
      </c>
      <c r="R42" s="23" t="s">
        <v>1109</v>
      </c>
      <c r="S42" s="30">
        <f>SUM(T42+(U42*100))*1.1</f>
        <v>956.1048412778742</v>
      </c>
      <c r="T42" s="3">
        <f t="shared" si="4"/>
        <v>472.57099999999997</v>
      </c>
      <c r="U42" s="19">
        <f t="shared" si="5"/>
        <v>3.9661521934352204</v>
      </c>
      <c r="V42" s="20">
        <f>SUM(AA42)*0.081</f>
        <v>119.15100000000001</v>
      </c>
      <c r="W42" s="20">
        <v>697</v>
      </c>
      <c r="X42" s="20">
        <v>140.1</v>
      </c>
      <c r="Y42" s="20">
        <v>70.1</v>
      </c>
      <c r="Z42" s="20">
        <f>SUM(AA42)*0.031</f>
        <v>45.601</v>
      </c>
      <c r="AA42" s="5">
        <v>1471</v>
      </c>
      <c r="AB42" s="5"/>
      <c r="AC42" s="5"/>
      <c r="AD42" s="5">
        <v>11.8</v>
      </c>
      <c r="AE42" s="5">
        <v>4</v>
      </c>
      <c r="AF42" s="5"/>
    </row>
    <row r="43" spans="1:32" ht="15.75" customHeight="1">
      <c r="A43" s="3">
        <v>42</v>
      </c>
      <c r="B43" s="7" t="s">
        <v>1005</v>
      </c>
      <c r="C43" s="7" t="s">
        <v>239</v>
      </c>
      <c r="D43" s="22" t="s">
        <v>812</v>
      </c>
      <c r="E43" s="22">
        <v>2001</v>
      </c>
      <c r="F43" s="22">
        <v>2002</v>
      </c>
      <c r="G43" s="22">
        <v>2003</v>
      </c>
      <c r="H43" s="22">
        <v>2004</v>
      </c>
      <c r="I43" s="22">
        <v>4</v>
      </c>
      <c r="J43" s="22">
        <v>4</v>
      </c>
      <c r="K43" s="22"/>
      <c r="L43" s="22">
        <f t="shared" si="0"/>
        <v>4</v>
      </c>
      <c r="M43" s="11">
        <v>8</v>
      </c>
      <c r="N43" s="3">
        <v>9</v>
      </c>
      <c r="O43" s="3">
        <v>0</v>
      </c>
      <c r="P43" s="3">
        <f t="shared" si="1"/>
        <v>8</v>
      </c>
      <c r="Q43" s="22">
        <f t="shared" si="2"/>
        <v>17</v>
      </c>
      <c r="R43" s="23" t="s">
        <v>1117</v>
      </c>
      <c r="S43" s="30">
        <f>SUM(T43+(U43*100))*1.1</f>
        <v>902.6547619047619</v>
      </c>
      <c r="T43" s="3">
        <f t="shared" si="4"/>
        <v>457.5</v>
      </c>
      <c r="U43" s="19">
        <f t="shared" si="5"/>
        <v>3.630952380952381</v>
      </c>
      <c r="V43" s="3">
        <v>126</v>
      </c>
      <c r="W43" s="3">
        <v>687</v>
      </c>
      <c r="X43" s="3">
        <v>120</v>
      </c>
      <c r="Y43" s="3">
        <v>84</v>
      </c>
      <c r="Z43" s="3">
        <v>113</v>
      </c>
      <c r="AA43" s="3">
        <v>1049</v>
      </c>
      <c r="AD43" s="5">
        <v>8.3</v>
      </c>
      <c r="AE43" s="5">
        <v>4</v>
      </c>
      <c r="AF43" s="5"/>
    </row>
    <row r="44" spans="1:39" ht="15.75" customHeight="1">
      <c r="A44" s="3">
        <v>43</v>
      </c>
      <c r="B44" s="8" t="s">
        <v>968</v>
      </c>
      <c r="C44" s="8" t="s">
        <v>974</v>
      </c>
      <c r="D44" s="22" t="s">
        <v>701</v>
      </c>
      <c r="E44" s="22">
        <v>1977</v>
      </c>
      <c r="F44" s="22">
        <v>1978</v>
      </c>
      <c r="G44" s="22">
        <v>1979</v>
      </c>
      <c r="H44" s="22">
        <v>1980</v>
      </c>
      <c r="I44" s="22">
        <v>6</v>
      </c>
      <c r="J44" s="22">
        <v>4</v>
      </c>
      <c r="K44" s="22"/>
      <c r="L44" s="22">
        <f t="shared" si="0"/>
        <v>4</v>
      </c>
      <c r="M44" s="11">
        <v>4</v>
      </c>
      <c r="N44" s="3">
        <v>10</v>
      </c>
      <c r="O44" s="3">
        <v>3</v>
      </c>
      <c r="P44" s="3">
        <f t="shared" si="1"/>
        <v>7</v>
      </c>
      <c r="Q44" s="22">
        <f t="shared" si="2"/>
        <v>17</v>
      </c>
      <c r="R44" s="23" t="s">
        <v>632</v>
      </c>
      <c r="S44" s="30">
        <f>SUM(T44+(U44*100))*1.1</f>
        <v>35.42000000000001</v>
      </c>
      <c r="T44" s="3">
        <f t="shared" si="4"/>
        <v>3.45</v>
      </c>
      <c r="U44" s="19">
        <f t="shared" si="5"/>
        <v>0.28750000000000003</v>
      </c>
      <c r="V44" s="3">
        <v>12</v>
      </c>
      <c r="W44" s="3">
        <v>8</v>
      </c>
      <c r="X44" s="3">
        <v>2</v>
      </c>
      <c r="Y44" s="20">
        <f>SUM(AA44)*0.038</f>
        <v>0.34199999999999997</v>
      </c>
      <c r="Z44" s="20">
        <f>SUM(AA44)*0.031</f>
        <v>0.279</v>
      </c>
      <c r="AA44" s="3">
        <v>9</v>
      </c>
      <c r="AD44" s="6"/>
      <c r="AE44" s="6"/>
      <c r="AF44" s="6"/>
      <c r="AG44" s="6"/>
      <c r="AH44" s="6"/>
      <c r="AI44" s="13">
        <f>SUM(AG44*AH44)</f>
        <v>0</v>
      </c>
      <c r="AJ44" s="6" t="s">
        <v>597</v>
      </c>
      <c r="AK44" s="6" t="s">
        <v>591</v>
      </c>
      <c r="AL44" s="6">
        <v>142</v>
      </c>
      <c r="AM44" s="6">
        <v>1980</v>
      </c>
    </row>
    <row r="45" spans="1:39" ht="15.75" customHeight="1">
      <c r="A45" s="3">
        <v>44</v>
      </c>
      <c r="B45" s="8" t="s">
        <v>935</v>
      </c>
      <c r="C45" s="8" t="s">
        <v>363</v>
      </c>
      <c r="D45" s="22" t="s">
        <v>797</v>
      </c>
      <c r="E45" s="22">
        <v>1975</v>
      </c>
      <c r="F45" s="22">
        <v>1976</v>
      </c>
      <c r="G45" s="22">
        <v>1977</v>
      </c>
      <c r="H45" s="22">
        <v>1978</v>
      </c>
      <c r="I45" s="22">
        <v>7</v>
      </c>
      <c r="J45" s="22">
        <v>4</v>
      </c>
      <c r="K45" s="22"/>
      <c r="L45" s="22">
        <f t="shared" si="0"/>
        <v>4</v>
      </c>
      <c r="M45" s="11">
        <v>6</v>
      </c>
      <c r="N45" s="3">
        <v>8</v>
      </c>
      <c r="O45" s="3">
        <v>2</v>
      </c>
      <c r="P45" s="3">
        <f t="shared" si="1"/>
        <v>8</v>
      </c>
      <c r="Q45" s="22">
        <f t="shared" si="2"/>
        <v>16</v>
      </c>
      <c r="R45" s="23" t="s">
        <v>630</v>
      </c>
      <c r="S45" s="17" t="e">
        <f>SUM(T45+(U45*100))</f>
        <v>#DIV/0!</v>
      </c>
      <c r="T45" s="3">
        <f t="shared" si="4"/>
        <v>0</v>
      </c>
      <c r="U45" s="19" t="e">
        <f t="shared" si="5"/>
        <v>#DIV/0!</v>
      </c>
      <c r="AD45" s="6"/>
      <c r="AE45" s="6"/>
      <c r="AF45" s="6"/>
      <c r="AG45" s="6"/>
      <c r="AH45" s="6"/>
      <c r="AI45" s="13">
        <f>SUM(AG45*AH45)</f>
        <v>0</v>
      </c>
      <c r="AJ45" s="6" t="s">
        <v>599</v>
      </c>
      <c r="AK45" s="6" t="s">
        <v>589</v>
      </c>
      <c r="AL45" s="6">
        <v>182</v>
      </c>
      <c r="AM45" s="6">
        <v>1978</v>
      </c>
    </row>
    <row r="46" spans="1:27" ht="15.75" customHeight="1">
      <c r="A46" s="3">
        <v>45</v>
      </c>
      <c r="B46" s="4" t="s">
        <v>205</v>
      </c>
      <c r="C46" s="4" t="s">
        <v>206</v>
      </c>
      <c r="D46" s="22" t="s">
        <v>680</v>
      </c>
      <c r="E46" s="22">
        <v>2006</v>
      </c>
      <c r="F46" s="22">
        <v>2007</v>
      </c>
      <c r="G46" s="22"/>
      <c r="H46" s="22"/>
      <c r="I46" s="22"/>
      <c r="J46" s="22">
        <v>2</v>
      </c>
      <c r="K46" s="22"/>
      <c r="L46" s="22">
        <f t="shared" si="0"/>
        <v>2</v>
      </c>
      <c r="M46" s="11">
        <v>8</v>
      </c>
      <c r="N46" s="3">
        <v>2</v>
      </c>
      <c r="O46" s="3">
        <v>6</v>
      </c>
      <c r="P46" s="3">
        <f t="shared" si="1"/>
        <v>14</v>
      </c>
      <c r="Q46" s="22">
        <f t="shared" si="2"/>
        <v>16</v>
      </c>
      <c r="R46" s="23" t="s">
        <v>650</v>
      </c>
      <c r="S46" s="30">
        <f>SUM(T46+(U46*100))*1.1</f>
        <v>772.9082456140351</v>
      </c>
      <c r="T46" s="3">
        <f t="shared" si="4"/>
        <v>255.1</v>
      </c>
      <c r="U46" s="19">
        <f t="shared" si="5"/>
        <v>4.4754385964912275</v>
      </c>
      <c r="V46" s="3">
        <v>57</v>
      </c>
      <c r="W46" s="3">
        <v>305</v>
      </c>
      <c r="X46" s="3">
        <v>137</v>
      </c>
      <c r="Y46" s="3">
        <v>84</v>
      </c>
      <c r="Z46" s="3">
        <v>13</v>
      </c>
      <c r="AA46" s="3">
        <v>711</v>
      </c>
    </row>
    <row r="47" spans="1:32" ht="15.75" customHeight="1">
      <c r="A47" s="3">
        <v>46</v>
      </c>
      <c r="B47" s="7" t="s">
        <v>320</v>
      </c>
      <c r="C47" s="7" t="s">
        <v>321</v>
      </c>
      <c r="D47" s="22" t="s">
        <v>667</v>
      </c>
      <c r="E47" s="22">
        <v>1988</v>
      </c>
      <c r="F47" s="22">
        <v>1989</v>
      </c>
      <c r="G47" s="22">
        <v>1990</v>
      </c>
      <c r="H47" s="22">
        <v>1991</v>
      </c>
      <c r="I47" s="22"/>
      <c r="J47" s="22">
        <v>4</v>
      </c>
      <c r="K47" s="22">
        <v>8</v>
      </c>
      <c r="L47" s="22">
        <f t="shared" si="0"/>
        <v>12</v>
      </c>
      <c r="M47" s="11">
        <v>13</v>
      </c>
      <c r="N47" s="3">
        <v>3</v>
      </c>
      <c r="O47" s="3">
        <v>0</v>
      </c>
      <c r="P47" s="3">
        <f t="shared" si="1"/>
        <v>13</v>
      </c>
      <c r="Q47" s="22">
        <f t="shared" si="2"/>
        <v>16</v>
      </c>
      <c r="R47" s="23" t="s">
        <v>1100</v>
      </c>
      <c r="S47" s="30">
        <f>SUM(T47+(U47*100))*1.1</f>
        <v>1048.1607036557668</v>
      </c>
      <c r="T47" s="3">
        <f t="shared" si="4"/>
        <v>533.569</v>
      </c>
      <c r="U47" s="19">
        <f t="shared" si="5"/>
        <v>4.1930436695978806</v>
      </c>
      <c r="V47" s="20">
        <f>SUM(AA47)*0.081</f>
        <v>127.251</v>
      </c>
      <c r="W47" s="20">
        <v>765</v>
      </c>
      <c r="X47" s="20">
        <v>100.1</v>
      </c>
      <c r="Y47" s="20">
        <f>SUM(AA47)*0.038</f>
        <v>59.698</v>
      </c>
      <c r="Z47" s="20">
        <v>93</v>
      </c>
      <c r="AA47" s="5">
        <v>1571</v>
      </c>
      <c r="AB47" s="5"/>
      <c r="AC47" s="5"/>
      <c r="AD47" s="5">
        <v>14</v>
      </c>
      <c r="AE47" s="5">
        <v>4</v>
      </c>
      <c r="AF47" s="5"/>
    </row>
    <row r="48" spans="1:39" ht="15.75" customHeight="1">
      <c r="A48" s="3">
        <v>47</v>
      </c>
      <c r="B48" s="8" t="s">
        <v>190</v>
      </c>
      <c r="C48" s="8" t="s">
        <v>191</v>
      </c>
      <c r="D48" s="22" t="s">
        <v>787</v>
      </c>
      <c r="E48" s="22">
        <v>1958</v>
      </c>
      <c r="F48" s="22">
        <v>1959</v>
      </c>
      <c r="G48" s="22">
        <v>1960</v>
      </c>
      <c r="H48" s="22"/>
      <c r="I48" s="22">
        <v>2</v>
      </c>
      <c r="J48" s="22">
        <v>3</v>
      </c>
      <c r="K48" s="22">
        <v>8</v>
      </c>
      <c r="L48" s="22">
        <f t="shared" si="0"/>
        <v>11</v>
      </c>
      <c r="M48" s="11">
        <v>11</v>
      </c>
      <c r="N48" s="3">
        <v>4</v>
      </c>
      <c r="O48" s="3">
        <v>1</v>
      </c>
      <c r="P48" s="3">
        <f t="shared" si="1"/>
        <v>12</v>
      </c>
      <c r="Q48" s="22">
        <f t="shared" si="2"/>
        <v>16</v>
      </c>
      <c r="R48" s="23" t="s">
        <v>1078</v>
      </c>
      <c r="S48" s="30">
        <f>SUM(T48+(U48*100))*1.1</f>
        <v>1096.197666666667</v>
      </c>
      <c r="T48" s="3">
        <f t="shared" si="4"/>
        <v>427.09000000000003</v>
      </c>
      <c r="U48" s="19">
        <f t="shared" si="5"/>
        <v>5.694533333333334</v>
      </c>
      <c r="V48" s="3">
        <v>75</v>
      </c>
      <c r="W48" s="3">
        <v>938</v>
      </c>
      <c r="X48" s="3">
        <v>37.1</v>
      </c>
      <c r="Y48" s="3">
        <v>7.5</v>
      </c>
      <c r="Z48" s="3">
        <v>200.1</v>
      </c>
      <c r="AA48" s="3">
        <v>610.1</v>
      </c>
      <c r="AD48" s="6"/>
      <c r="AE48" s="6"/>
      <c r="AF48" s="6"/>
      <c r="AG48" s="6"/>
      <c r="AH48" s="6"/>
      <c r="AI48" s="13">
        <f>SUM(AG48*AH48)</f>
        <v>0</v>
      </c>
      <c r="AJ48" s="6" t="s">
        <v>588</v>
      </c>
      <c r="AK48" s="6" t="s">
        <v>600</v>
      </c>
      <c r="AL48" s="6">
        <v>72</v>
      </c>
      <c r="AM48" s="6">
        <v>1961</v>
      </c>
    </row>
    <row r="49" spans="1:32" ht="15.75" customHeight="1">
      <c r="A49" s="3">
        <v>48</v>
      </c>
      <c r="B49" s="7" t="s">
        <v>134</v>
      </c>
      <c r="C49" s="7" t="s">
        <v>135</v>
      </c>
      <c r="D49" s="22" t="s">
        <v>788</v>
      </c>
      <c r="E49" s="22">
        <v>1991</v>
      </c>
      <c r="F49" s="22">
        <v>1992</v>
      </c>
      <c r="G49" s="22">
        <v>1993</v>
      </c>
      <c r="H49" s="22">
        <v>1994</v>
      </c>
      <c r="I49" s="22">
        <v>2</v>
      </c>
      <c r="J49" s="22">
        <v>4</v>
      </c>
      <c r="K49" s="22">
        <v>6</v>
      </c>
      <c r="L49" s="22">
        <f t="shared" si="0"/>
        <v>10</v>
      </c>
      <c r="M49" s="11">
        <v>10</v>
      </c>
      <c r="N49" s="3">
        <v>6</v>
      </c>
      <c r="O49" s="3">
        <v>0</v>
      </c>
      <c r="P49" s="3">
        <f t="shared" si="1"/>
        <v>10</v>
      </c>
      <c r="Q49" s="22">
        <f t="shared" si="2"/>
        <v>16</v>
      </c>
      <c r="R49" s="23" t="s">
        <v>1102</v>
      </c>
      <c r="S49" s="30">
        <f>SUM(T49+(U49*100))*1.1</f>
        <v>953.3718803418803</v>
      </c>
      <c r="T49" s="3">
        <f t="shared" si="4"/>
        <v>467.29999999999995</v>
      </c>
      <c r="U49" s="19">
        <f t="shared" si="5"/>
        <v>3.9940170940170936</v>
      </c>
      <c r="V49" s="3">
        <v>117</v>
      </c>
      <c r="W49" s="3">
        <v>739</v>
      </c>
      <c r="X49" s="3">
        <v>150</v>
      </c>
      <c r="Y49" s="3">
        <v>54</v>
      </c>
      <c r="Z49" s="3">
        <v>7</v>
      </c>
      <c r="AA49" s="3">
        <v>1647</v>
      </c>
      <c r="AD49" s="5">
        <v>14.1</v>
      </c>
      <c r="AE49" s="5">
        <v>4</v>
      </c>
      <c r="AF49" s="5"/>
    </row>
    <row r="50" spans="1:21" ht="15.75" customHeight="1">
      <c r="A50" s="3">
        <v>49</v>
      </c>
      <c r="B50" s="24" t="s">
        <v>909</v>
      </c>
      <c r="C50" s="24" t="s">
        <v>473</v>
      </c>
      <c r="D50" s="22" t="s">
        <v>842</v>
      </c>
      <c r="E50" s="22">
        <v>1952</v>
      </c>
      <c r="F50" s="22">
        <v>1955</v>
      </c>
      <c r="G50" s="22">
        <v>1956</v>
      </c>
      <c r="H50" s="22">
        <v>1957</v>
      </c>
      <c r="I50" s="22">
        <v>2</v>
      </c>
      <c r="J50" s="22">
        <v>4</v>
      </c>
      <c r="K50" s="22">
        <v>5</v>
      </c>
      <c r="L50" s="22">
        <f t="shared" si="0"/>
        <v>9</v>
      </c>
      <c r="M50" s="11">
        <v>9</v>
      </c>
      <c r="N50" s="3">
        <v>7</v>
      </c>
      <c r="O50" s="3">
        <v>0</v>
      </c>
      <c r="P50" s="3">
        <f t="shared" si="1"/>
        <v>9</v>
      </c>
      <c r="Q50" s="22">
        <f t="shared" si="2"/>
        <v>16</v>
      </c>
      <c r="R50" s="23" t="s">
        <v>1</v>
      </c>
      <c r="T50" s="3">
        <f t="shared" si="4"/>
        <v>0</v>
      </c>
      <c r="U50" s="19" t="e">
        <f t="shared" si="5"/>
        <v>#DIV/0!</v>
      </c>
    </row>
    <row r="51" spans="1:32" ht="15.75" customHeight="1">
      <c r="A51" s="3">
        <v>50</v>
      </c>
      <c r="B51" s="7" t="s">
        <v>984</v>
      </c>
      <c r="C51" s="7" t="s">
        <v>308</v>
      </c>
      <c r="D51" s="22" t="s">
        <v>660</v>
      </c>
      <c r="E51" s="22">
        <v>1994</v>
      </c>
      <c r="F51" s="22">
        <v>1995</v>
      </c>
      <c r="G51" s="22">
        <v>1996</v>
      </c>
      <c r="H51" s="22">
        <v>1997</v>
      </c>
      <c r="I51" s="22">
        <v>2</v>
      </c>
      <c r="J51" s="22">
        <v>4</v>
      </c>
      <c r="K51" s="22">
        <v>4</v>
      </c>
      <c r="L51" s="22">
        <f t="shared" si="0"/>
        <v>8</v>
      </c>
      <c r="M51" s="11">
        <v>8</v>
      </c>
      <c r="N51" s="3">
        <v>8</v>
      </c>
      <c r="O51" s="3">
        <v>0</v>
      </c>
      <c r="P51" s="3">
        <f t="shared" si="1"/>
        <v>8</v>
      </c>
      <c r="Q51" s="22">
        <f t="shared" si="2"/>
        <v>16</v>
      </c>
      <c r="R51" s="23" t="s">
        <v>1108</v>
      </c>
      <c r="S51" s="30">
        <f>SUM(T51+(U51*100))*1.1</f>
        <v>753.7393999439741</v>
      </c>
      <c r="T51" s="3">
        <f t="shared" si="4"/>
        <v>342.53</v>
      </c>
      <c r="U51" s="19">
        <f t="shared" si="5"/>
        <v>3.426876363127038</v>
      </c>
      <c r="V51" s="20">
        <f>SUM(AA51)*0.081</f>
        <v>99.95400000000001</v>
      </c>
      <c r="W51" s="20">
        <v>140.1</v>
      </c>
      <c r="X51" s="20">
        <v>100.1</v>
      </c>
      <c r="Y51" s="20">
        <f>SUM(AA51)*0.038</f>
        <v>46.891999999999996</v>
      </c>
      <c r="Z51" s="20">
        <f>SUM(AA51)*0.031</f>
        <v>38.254</v>
      </c>
      <c r="AA51" s="5">
        <v>1234</v>
      </c>
      <c r="AB51" s="5"/>
      <c r="AC51" s="5"/>
      <c r="AD51" s="5">
        <v>10.1</v>
      </c>
      <c r="AE51" s="5">
        <v>4</v>
      </c>
      <c r="AF51" s="5"/>
    </row>
    <row r="52" spans="1:39" ht="15.75" customHeight="1">
      <c r="A52" s="3">
        <v>51</v>
      </c>
      <c r="B52" s="7" t="s">
        <v>1068</v>
      </c>
      <c r="C52" s="7" t="s">
        <v>922</v>
      </c>
      <c r="D52" s="22" t="s">
        <v>727</v>
      </c>
      <c r="E52" s="22">
        <v>1978</v>
      </c>
      <c r="F52" s="22">
        <v>1979</v>
      </c>
      <c r="G52" s="22">
        <v>1980</v>
      </c>
      <c r="H52" s="22">
        <v>1981</v>
      </c>
      <c r="I52" s="22">
        <v>1</v>
      </c>
      <c r="J52" s="22">
        <v>4</v>
      </c>
      <c r="K52" s="22">
        <v>5</v>
      </c>
      <c r="L52" s="22">
        <f t="shared" si="0"/>
        <v>9</v>
      </c>
      <c r="M52" s="11">
        <v>9</v>
      </c>
      <c r="N52" s="3">
        <v>2</v>
      </c>
      <c r="O52" s="3">
        <v>4</v>
      </c>
      <c r="P52" s="3">
        <f t="shared" si="1"/>
        <v>13</v>
      </c>
      <c r="Q52" s="22">
        <f t="shared" si="2"/>
        <v>15</v>
      </c>
      <c r="R52" s="23" t="s">
        <v>1095</v>
      </c>
      <c r="S52" s="30">
        <f>SUM(T52+(U52*100))*1.1</f>
        <v>767.4755445480797</v>
      </c>
      <c r="T52" s="3">
        <f t="shared" si="4"/>
        <v>347.78</v>
      </c>
      <c r="U52" s="19">
        <f t="shared" si="5"/>
        <v>3.4992504049825426</v>
      </c>
      <c r="V52" s="20">
        <f>SUM(AA52)*0.081</f>
        <v>99.387</v>
      </c>
      <c r="W52" s="20">
        <v>250.1</v>
      </c>
      <c r="X52" s="20">
        <v>80.1</v>
      </c>
      <c r="Y52" s="20">
        <f>SUM(AA52)*0.038</f>
        <v>46.626</v>
      </c>
      <c r="Z52" s="20">
        <f>SUM(AA52)*0.031</f>
        <v>38.037</v>
      </c>
      <c r="AA52" s="5">
        <v>1227</v>
      </c>
      <c r="AB52" s="5"/>
      <c r="AC52" s="5"/>
      <c r="AD52" s="5">
        <v>11.3</v>
      </c>
      <c r="AE52" s="5">
        <v>4</v>
      </c>
      <c r="AF52" s="5"/>
      <c r="AG52" s="6"/>
      <c r="AH52" s="6"/>
      <c r="AI52" s="13">
        <f>SUM(AG52*AH52)</f>
        <v>0</v>
      </c>
      <c r="AJ52" s="6" t="s">
        <v>597</v>
      </c>
      <c r="AK52" s="6" t="s">
        <v>598</v>
      </c>
      <c r="AL52" s="6">
        <v>84</v>
      </c>
      <c r="AM52" s="6">
        <v>1981</v>
      </c>
    </row>
    <row r="53" spans="1:32" ht="15.75" customHeight="1">
      <c r="A53" s="3">
        <v>52</v>
      </c>
      <c r="B53" s="7" t="s">
        <v>884</v>
      </c>
      <c r="C53" s="7" t="s">
        <v>256</v>
      </c>
      <c r="D53" s="22" t="s">
        <v>810</v>
      </c>
      <c r="E53" s="22">
        <v>1957</v>
      </c>
      <c r="F53" s="22">
        <v>1958</v>
      </c>
      <c r="G53" s="22">
        <v>1959</v>
      </c>
      <c r="H53" s="22"/>
      <c r="I53" s="22">
        <v>2</v>
      </c>
      <c r="J53" s="22">
        <v>3</v>
      </c>
      <c r="K53" s="22">
        <v>9</v>
      </c>
      <c r="L53" s="22">
        <f t="shared" si="0"/>
        <v>12</v>
      </c>
      <c r="M53" s="11">
        <v>12</v>
      </c>
      <c r="N53" s="3">
        <v>3</v>
      </c>
      <c r="O53" s="3">
        <v>0</v>
      </c>
      <c r="P53" s="3">
        <f t="shared" si="1"/>
        <v>12</v>
      </c>
      <c r="Q53" s="22">
        <f t="shared" si="2"/>
        <v>15</v>
      </c>
      <c r="R53" s="23" t="s">
        <v>1075</v>
      </c>
      <c r="S53" s="30">
        <f>SUM(T53+(U53*100))*1.1</f>
        <v>1240.5083493150687</v>
      </c>
      <c r="T53" s="3">
        <f t="shared" si="4"/>
        <v>475.865</v>
      </c>
      <c r="U53" s="19">
        <f t="shared" si="5"/>
        <v>6.518698630136987</v>
      </c>
      <c r="V53" s="3">
        <v>73</v>
      </c>
      <c r="W53" s="3">
        <v>670</v>
      </c>
      <c r="X53" s="20">
        <v>60.1</v>
      </c>
      <c r="Y53" s="20">
        <f>SUM(AA53)*0.038</f>
        <v>51.49</v>
      </c>
      <c r="Z53" s="20">
        <v>100.1</v>
      </c>
      <c r="AA53" s="3">
        <v>1355</v>
      </c>
      <c r="AD53" s="5">
        <v>18.6</v>
      </c>
      <c r="AE53" s="5">
        <v>3</v>
      </c>
      <c r="AF53" s="5"/>
    </row>
    <row r="54" spans="1:21" ht="15.75" customHeight="1">
      <c r="A54" s="3">
        <v>53</v>
      </c>
      <c r="B54" s="24" t="s">
        <v>874</v>
      </c>
      <c r="C54" s="24" t="s">
        <v>331</v>
      </c>
      <c r="D54" s="22" t="s">
        <v>741</v>
      </c>
      <c r="E54" s="22">
        <v>1922</v>
      </c>
      <c r="F54" s="22">
        <v>1923</v>
      </c>
      <c r="G54" s="22">
        <v>1924</v>
      </c>
      <c r="H54" s="22">
        <v>1925</v>
      </c>
      <c r="I54" s="22"/>
      <c r="J54" s="22">
        <v>4</v>
      </c>
      <c r="K54" s="22">
        <v>10</v>
      </c>
      <c r="L54" s="22">
        <f t="shared" si="0"/>
        <v>14</v>
      </c>
      <c r="M54" s="11">
        <v>12</v>
      </c>
      <c r="N54" s="3">
        <v>3</v>
      </c>
      <c r="O54" s="3">
        <v>0</v>
      </c>
      <c r="P54" s="3">
        <f t="shared" si="1"/>
        <v>12</v>
      </c>
      <c r="Q54" s="22">
        <f t="shared" si="2"/>
        <v>15</v>
      </c>
      <c r="R54" s="23" t="s">
        <v>1678</v>
      </c>
      <c r="T54" s="3">
        <f t="shared" si="4"/>
        <v>0</v>
      </c>
      <c r="U54" s="19" t="e">
        <f t="shared" si="5"/>
        <v>#DIV/0!</v>
      </c>
    </row>
    <row r="55" spans="1:39" ht="15.75" customHeight="1">
      <c r="A55" s="3">
        <v>54</v>
      </c>
      <c r="B55" s="4" t="s">
        <v>986</v>
      </c>
      <c r="C55" s="4" t="s">
        <v>1024</v>
      </c>
      <c r="D55" s="22" t="s">
        <v>718</v>
      </c>
      <c r="E55" s="22">
        <v>1984</v>
      </c>
      <c r="F55" s="22">
        <v>1985</v>
      </c>
      <c r="G55" s="22">
        <v>1986</v>
      </c>
      <c r="H55" s="22">
        <v>1987</v>
      </c>
      <c r="I55" s="22"/>
      <c r="J55" s="22">
        <v>4</v>
      </c>
      <c r="K55" s="22"/>
      <c r="L55" s="22">
        <f t="shared" si="0"/>
        <v>4</v>
      </c>
      <c r="M55" s="11">
        <v>7</v>
      </c>
      <c r="N55" s="3">
        <v>3</v>
      </c>
      <c r="O55" s="3">
        <v>5</v>
      </c>
      <c r="P55" s="3">
        <f t="shared" si="1"/>
        <v>12</v>
      </c>
      <c r="Q55" s="22">
        <f t="shared" si="2"/>
        <v>15</v>
      </c>
      <c r="R55" s="23" t="s">
        <v>547</v>
      </c>
      <c r="S55" s="30">
        <f>SUM(T55+(U55*100))*1.1</f>
        <v>783.8783333333334</v>
      </c>
      <c r="T55" s="3">
        <f t="shared" si="4"/>
        <v>388.7</v>
      </c>
      <c r="U55" s="19">
        <f t="shared" si="5"/>
        <v>3.2391666666666667</v>
      </c>
      <c r="V55" s="3">
        <v>120</v>
      </c>
      <c r="W55" s="3">
        <v>558</v>
      </c>
      <c r="X55" s="3">
        <v>74</v>
      </c>
      <c r="Y55" s="3">
        <v>75</v>
      </c>
      <c r="Z55" s="3">
        <v>84</v>
      </c>
      <c r="AA55" s="3">
        <v>983</v>
      </c>
      <c r="AG55" s="3">
        <v>33</v>
      </c>
      <c r="AH55" s="3">
        <v>1.5</v>
      </c>
      <c r="AI55" s="13">
        <f>SUM(AG55*AH55)</f>
        <v>49.5</v>
      </c>
      <c r="AM55" s="3">
        <v>1988</v>
      </c>
    </row>
    <row r="56" spans="1:39" ht="15.75" customHeight="1">
      <c r="A56" s="3">
        <v>55</v>
      </c>
      <c r="B56" s="8" t="s">
        <v>496</v>
      </c>
      <c r="C56" s="8" t="s">
        <v>497</v>
      </c>
      <c r="D56" s="22" t="s">
        <v>846</v>
      </c>
      <c r="E56" s="22">
        <v>1979</v>
      </c>
      <c r="F56" s="22">
        <v>1980</v>
      </c>
      <c r="G56" s="22"/>
      <c r="H56" s="22"/>
      <c r="I56" s="22">
        <v>1</v>
      </c>
      <c r="J56" s="22">
        <v>2</v>
      </c>
      <c r="K56" s="22"/>
      <c r="L56" s="22">
        <f t="shared" si="0"/>
        <v>2</v>
      </c>
      <c r="M56" s="11">
        <v>5</v>
      </c>
      <c r="N56" s="3">
        <v>4</v>
      </c>
      <c r="O56" s="3">
        <v>6</v>
      </c>
      <c r="P56" s="3">
        <f t="shared" si="1"/>
        <v>11</v>
      </c>
      <c r="Q56" s="22">
        <f t="shared" si="2"/>
        <v>15</v>
      </c>
      <c r="R56" s="23" t="s">
        <v>110</v>
      </c>
      <c r="S56" s="30">
        <f>SUM(T56+(U56*100))*1.1</f>
        <v>260.07300000000004</v>
      </c>
      <c r="T56" s="3">
        <f t="shared" si="4"/>
        <v>78.81</v>
      </c>
      <c r="U56" s="19">
        <f t="shared" si="5"/>
        <v>1.5762</v>
      </c>
      <c r="V56" s="3">
        <v>50</v>
      </c>
      <c r="W56" s="3">
        <v>20.1</v>
      </c>
      <c r="X56" s="3">
        <v>384</v>
      </c>
      <c r="AD56" s="6"/>
      <c r="AE56" s="6"/>
      <c r="AF56" s="6"/>
      <c r="AG56" s="6">
        <v>69</v>
      </c>
      <c r="AH56" s="6">
        <v>3.5</v>
      </c>
      <c r="AI56" s="13">
        <f>SUM(AG56*AH56)</f>
        <v>241.5</v>
      </c>
      <c r="AJ56" s="6" t="s">
        <v>597</v>
      </c>
      <c r="AK56" s="6" t="s">
        <v>577</v>
      </c>
      <c r="AL56" s="6">
        <v>26</v>
      </c>
      <c r="AM56" s="6">
        <v>1980</v>
      </c>
    </row>
    <row r="57" spans="1:27" ht="15.75" customHeight="1">
      <c r="A57" s="3">
        <v>56</v>
      </c>
      <c r="B57" s="24" t="s">
        <v>849</v>
      </c>
      <c r="C57" s="24" t="s">
        <v>850</v>
      </c>
      <c r="D57" s="22" t="s">
        <v>660</v>
      </c>
      <c r="E57" s="22">
        <v>1994</v>
      </c>
      <c r="F57" s="22">
        <v>1995</v>
      </c>
      <c r="G57" s="22">
        <v>1996</v>
      </c>
      <c r="H57" s="22">
        <v>1997</v>
      </c>
      <c r="I57" s="22">
        <v>2</v>
      </c>
      <c r="J57" s="22">
        <v>4</v>
      </c>
      <c r="K57" s="22">
        <v>3</v>
      </c>
      <c r="L57" s="22">
        <f t="shared" si="0"/>
        <v>7</v>
      </c>
      <c r="M57" s="11">
        <v>7</v>
      </c>
      <c r="N57" s="3">
        <v>8</v>
      </c>
      <c r="O57" s="3">
        <v>0</v>
      </c>
      <c r="P57" s="3">
        <f t="shared" si="1"/>
        <v>7</v>
      </c>
      <c r="Q57" s="22">
        <f t="shared" si="2"/>
        <v>15</v>
      </c>
      <c r="R57" s="23" t="s">
        <v>1107</v>
      </c>
      <c r="S57" s="30">
        <f>SUM(T57+(U57*100))*1.1</f>
        <v>713.0640000000001</v>
      </c>
      <c r="T57" s="3">
        <f t="shared" si="4"/>
        <v>324.12</v>
      </c>
      <c r="U57" s="19">
        <f t="shared" si="5"/>
        <v>3.2412</v>
      </c>
      <c r="V57" s="3">
        <v>100</v>
      </c>
      <c r="W57" s="3">
        <v>450.1</v>
      </c>
      <c r="X57" s="3">
        <v>50.2</v>
      </c>
      <c r="Y57" s="3">
        <v>10.1</v>
      </c>
      <c r="Z57" s="3">
        <v>172</v>
      </c>
      <c r="AA57" s="3">
        <v>460.1</v>
      </c>
    </row>
    <row r="58" spans="1:39" ht="15.75" customHeight="1">
      <c r="A58" s="3">
        <v>57</v>
      </c>
      <c r="B58" s="8" t="s">
        <v>888</v>
      </c>
      <c r="C58" s="8" t="s">
        <v>951</v>
      </c>
      <c r="D58" s="22" t="s">
        <v>694</v>
      </c>
      <c r="E58" s="22">
        <v>1965</v>
      </c>
      <c r="F58" s="22">
        <v>1966</v>
      </c>
      <c r="G58" s="22">
        <v>1967</v>
      </c>
      <c r="H58" s="22">
        <v>1968</v>
      </c>
      <c r="I58" s="22">
        <v>1</v>
      </c>
      <c r="J58" s="22">
        <v>4</v>
      </c>
      <c r="K58" s="22">
        <v>3</v>
      </c>
      <c r="L58" s="22">
        <f t="shared" si="0"/>
        <v>7</v>
      </c>
      <c r="M58" s="11">
        <v>7</v>
      </c>
      <c r="N58" s="3">
        <v>3</v>
      </c>
      <c r="O58" s="3">
        <v>4</v>
      </c>
      <c r="P58" s="3">
        <f t="shared" si="1"/>
        <v>11</v>
      </c>
      <c r="Q58" s="22">
        <f t="shared" si="2"/>
        <v>14</v>
      </c>
      <c r="R58" s="23" t="s">
        <v>1087</v>
      </c>
      <c r="S58" s="17" t="e">
        <f>SUM(T58+(U58*100))</f>
        <v>#DIV/0!</v>
      </c>
      <c r="T58" s="3">
        <f t="shared" si="4"/>
        <v>0</v>
      </c>
      <c r="U58" s="19" t="e">
        <f t="shared" si="5"/>
        <v>#DIV/0!</v>
      </c>
      <c r="AD58" s="6"/>
      <c r="AE58" s="6"/>
      <c r="AF58" s="6"/>
      <c r="AG58" s="6">
        <v>3</v>
      </c>
      <c r="AH58" s="6">
        <v>8.3</v>
      </c>
      <c r="AI58" s="13">
        <f>SUM(AG58*AH58)</f>
        <v>24.900000000000002</v>
      </c>
      <c r="AJ58" s="6" t="s">
        <v>614</v>
      </c>
      <c r="AK58" s="6" t="s">
        <v>595</v>
      </c>
      <c r="AL58" s="6">
        <v>72</v>
      </c>
      <c r="AM58" s="6">
        <v>1968</v>
      </c>
    </row>
    <row r="59" spans="1:39" ht="15.75" customHeight="1">
      <c r="A59" s="3">
        <v>58</v>
      </c>
      <c r="B59" s="8" t="s">
        <v>1047</v>
      </c>
      <c r="C59" s="8" t="s">
        <v>196</v>
      </c>
      <c r="D59" s="22" t="s">
        <v>804</v>
      </c>
      <c r="E59" s="22">
        <v>1979</v>
      </c>
      <c r="F59" s="22">
        <v>1980</v>
      </c>
      <c r="G59" s="22">
        <v>1981</v>
      </c>
      <c r="H59" s="22">
        <v>1982</v>
      </c>
      <c r="I59" s="22">
        <v>1</v>
      </c>
      <c r="J59" s="22">
        <v>4</v>
      </c>
      <c r="K59" s="22">
        <v>4</v>
      </c>
      <c r="L59" s="22">
        <f t="shared" si="0"/>
        <v>8</v>
      </c>
      <c r="M59" s="11">
        <v>8</v>
      </c>
      <c r="N59" s="3">
        <v>3</v>
      </c>
      <c r="O59" s="3">
        <v>3</v>
      </c>
      <c r="P59" s="3">
        <f t="shared" si="1"/>
        <v>11</v>
      </c>
      <c r="Q59" s="22">
        <f t="shared" si="2"/>
        <v>14</v>
      </c>
      <c r="R59" s="23" t="s">
        <v>1097</v>
      </c>
      <c r="S59" s="30">
        <f>SUM(T59+(U59*100))*1.1</f>
        <v>464.8272972972973</v>
      </c>
      <c r="T59" s="3">
        <f t="shared" si="4"/>
        <v>222.3</v>
      </c>
      <c r="U59" s="19">
        <f t="shared" si="5"/>
        <v>2.002702702702703</v>
      </c>
      <c r="V59" s="3">
        <v>111</v>
      </c>
      <c r="W59" s="3">
        <v>397</v>
      </c>
      <c r="X59" s="3">
        <v>110</v>
      </c>
      <c r="Y59" s="3">
        <v>42</v>
      </c>
      <c r="Z59" s="3">
        <v>43</v>
      </c>
      <c r="AA59" s="3">
        <v>483</v>
      </c>
      <c r="AD59" s="6"/>
      <c r="AE59" s="6"/>
      <c r="AF59" s="6"/>
      <c r="AG59" s="6"/>
      <c r="AH59" s="6"/>
      <c r="AI59" s="13">
        <f>SUM(AG59*AH59)</f>
        <v>0</v>
      </c>
      <c r="AJ59" s="6" t="s">
        <v>594</v>
      </c>
      <c r="AK59" s="6" t="s">
        <v>595</v>
      </c>
      <c r="AL59" s="6">
        <v>147</v>
      </c>
      <c r="AM59" s="6">
        <v>1982</v>
      </c>
    </row>
    <row r="60" spans="1:32" ht="15.75" customHeight="1">
      <c r="A60" s="3">
        <v>59</v>
      </c>
      <c r="B60" s="7" t="s">
        <v>80</v>
      </c>
      <c r="C60" s="7" t="s">
        <v>81</v>
      </c>
      <c r="D60" s="22" t="s">
        <v>776</v>
      </c>
      <c r="E60" s="22">
        <v>1995</v>
      </c>
      <c r="F60" s="22">
        <v>1996</v>
      </c>
      <c r="G60" s="22">
        <v>1997</v>
      </c>
      <c r="H60" s="22">
        <v>1998</v>
      </c>
      <c r="I60" s="22"/>
      <c r="J60" s="22">
        <v>4</v>
      </c>
      <c r="K60" s="22">
        <v>7</v>
      </c>
      <c r="L60" s="22">
        <f t="shared" si="0"/>
        <v>11</v>
      </c>
      <c r="M60" s="11">
        <v>11</v>
      </c>
      <c r="N60" s="3">
        <v>3</v>
      </c>
      <c r="O60" s="3">
        <v>0</v>
      </c>
      <c r="P60" s="3">
        <f t="shared" si="1"/>
        <v>11</v>
      </c>
      <c r="Q60" s="22">
        <f t="shared" si="2"/>
        <v>14</v>
      </c>
      <c r="R60" s="23" t="s">
        <v>1106</v>
      </c>
      <c r="S60" s="30">
        <f>SUM(T60+(U60*100))*1.1</f>
        <v>1093.2289749663262</v>
      </c>
      <c r="T60" s="3">
        <f t="shared" si="4"/>
        <v>534.919</v>
      </c>
      <c r="U60" s="19">
        <f t="shared" si="5"/>
        <v>4.589255226966601</v>
      </c>
      <c r="V60" s="20">
        <f>SUM(AA60)*0.081</f>
        <v>116.559</v>
      </c>
      <c r="W60" s="20">
        <v>100.1</v>
      </c>
      <c r="X60" s="20">
        <v>550</v>
      </c>
      <c r="Y60" s="20">
        <v>165</v>
      </c>
      <c r="Z60" s="20">
        <f>SUM(AA60)*0.031</f>
        <v>44.609</v>
      </c>
      <c r="AA60" s="5">
        <v>1439</v>
      </c>
      <c r="AB60" s="5"/>
      <c r="AC60" s="5"/>
      <c r="AD60" s="5">
        <v>11.8</v>
      </c>
      <c r="AE60" s="5">
        <v>4</v>
      </c>
      <c r="AF60" s="5"/>
    </row>
    <row r="61" spans="1:32" ht="15.75" customHeight="1">
      <c r="A61" s="3">
        <v>60</v>
      </c>
      <c r="B61" s="7" t="s">
        <v>1040</v>
      </c>
      <c r="C61" s="7" t="s">
        <v>1041</v>
      </c>
      <c r="D61" s="22" t="s">
        <v>724</v>
      </c>
      <c r="E61" s="22">
        <v>1991</v>
      </c>
      <c r="F61" s="22">
        <v>1992</v>
      </c>
      <c r="G61" s="22">
        <v>1993</v>
      </c>
      <c r="H61" s="22"/>
      <c r="I61" s="22"/>
      <c r="J61" s="22">
        <v>3</v>
      </c>
      <c r="K61" s="22">
        <v>7</v>
      </c>
      <c r="L61" s="22">
        <f t="shared" si="0"/>
        <v>10</v>
      </c>
      <c r="M61" s="11">
        <v>10</v>
      </c>
      <c r="N61" s="3">
        <v>4</v>
      </c>
      <c r="O61" s="3">
        <v>0</v>
      </c>
      <c r="P61" s="3">
        <f t="shared" si="1"/>
        <v>10</v>
      </c>
      <c r="Q61" s="22">
        <f t="shared" si="2"/>
        <v>14</v>
      </c>
      <c r="R61" s="23" t="s">
        <v>1104</v>
      </c>
      <c r="S61" s="30">
        <f>SUM(T61+(U61*100))*1.1</f>
        <v>940.9190476190475</v>
      </c>
      <c r="T61" s="3">
        <f t="shared" si="4"/>
        <v>390.5</v>
      </c>
      <c r="U61" s="19">
        <f t="shared" si="5"/>
        <v>4.648809523809524</v>
      </c>
      <c r="V61" s="3">
        <v>84</v>
      </c>
      <c r="W61" s="3">
        <v>597</v>
      </c>
      <c r="X61" s="3">
        <v>139</v>
      </c>
      <c r="Y61" s="3">
        <v>88</v>
      </c>
      <c r="Z61" s="3">
        <v>51</v>
      </c>
      <c r="AA61" s="3">
        <v>1040</v>
      </c>
      <c r="AD61" s="5">
        <v>12.4</v>
      </c>
      <c r="AE61" s="5">
        <v>3</v>
      </c>
      <c r="AF61" s="5"/>
    </row>
    <row r="62" spans="1:27" ht="15.75" customHeight="1">
      <c r="A62" s="3">
        <v>61</v>
      </c>
      <c r="B62" s="24" t="s">
        <v>988</v>
      </c>
      <c r="C62" s="24" t="s">
        <v>989</v>
      </c>
      <c r="D62" s="22" t="s">
        <v>664</v>
      </c>
      <c r="E62" s="22">
        <v>1965</v>
      </c>
      <c r="F62" s="22">
        <v>1966</v>
      </c>
      <c r="G62" s="22">
        <v>1967</v>
      </c>
      <c r="H62" s="22"/>
      <c r="I62" s="22"/>
      <c r="J62" s="22">
        <v>3</v>
      </c>
      <c r="K62" s="22">
        <v>7</v>
      </c>
      <c r="L62" s="22">
        <f t="shared" si="0"/>
        <v>10</v>
      </c>
      <c r="M62" s="11">
        <v>10</v>
      </c>
      <c r="N62" s="3">
        <v>4</v>
      </c>
      <c r="O62" s="3">
        <v>0</v>
      </c>
      <c r="P62" s="3">
        <f t="shared" si="1"/>
        <v>10</v>
      </c>
      <c r="Q62" s="22">
        <f t="shared" si="2"/>
        <v>14</v>
      </c>
      <c r="R62" s="23" t="s">
        <v>1085</v>
      </c>
      <c r="S62" s="30">
        <f>SUM(T62+(U62*100))*1.1</f>
        <v>975.5643333333335</v>
      </c>
      <c r="T62" s="3">
        <f t="shared" si="4"/>
        <v>380.09000000000003</v>
      </c>
      <c r="U62" s="19">
        <f t="shared" si="5"/>
        <v>5.067866666666667</v>
      </c>
      <c r="V62" s="3">
        <v>75</v>
      </c>
      <c r="W62" s="3">
        <v>768</v>
      </c>
      <c r="X62" s="3">
        <v>37.1</v>
      </c>
      <c r="Y62" s="3">
        <v>7.5</v>
      </c>
      <c r="Z62" s="3">
        <v>180.1</v>
      </c>
      <c r="AA62" s="3">
        <v>560.1</v>
      </c>
    </row>
    <row r="63" spans="1:21" ht="15.75" customHeight="1">
      <c r="A63" s="3">
        <v>62</v>
      </c>
      <c r="B63" s="24" t="s">
        <v>947</v>
      </c>
      <c r="C63" s="24" t="s">
        <v>207</v>
      </c>
      <c r="D63" s="22" t="s">
        <v>805</v>
      </c>
      <c r="E63" s="22">
        <v>1946</v>
      </c>
      <c r="F63" s="22">
        <v>1947</v>
      </c>
      <c r="G63" s="22">
        <v>1948</v>
      </c>
      <c r="H63" s="22">
        <v>1949</v>
      </c>
      <c r="I63" s="22"/>
      <c r="J63" s="22">
        <v>4</v>
      </c>
      <c r="K63" s="22">
        <v>4</v>
      </c>
      <c r="L63" s="22">
        <f t="shared" si="0"/>
        <v>8</v>
      </c>
      <c r="M63" s="11">
        <v>10</v>
      </c>
      <c r="N63" s="3">
        <v>4</v>
      </c>
      <c r="O63" s="3">
        <v>0</v>
      </c>
      <c r="P63" s="3">
        <f t="shared" si="1"/>
        <v>10</v>
      </c>
      <c r="Q63" s="22">
        <f t="shared" si="2"/>
        <v>14</v>
      </c>
      <c r="R63" s="23" t="s">
        <v>1694</v>
      </c>
      <c r="S63" s="17" t="e">
        <f>SUM(T63+(U63*100))</f>
        <v>#DIV/0!</v>
      </c>
      <c r="T63" s="3">
        <f t="shared" si="4"/>
        <v>0</v>
      </c>
      <c r="U63" s="19" t="e">
        <f t="shared" si="5"/>
        <v>#DIV/0!</v>
      </c>
    </row>
    <row r="64" spans="1:32" ht="15.75" customHeight="1">
      <c r="A64" s="3">
        <v>63</v>
      </c>
      <c r="B64" s="7" t="s">
        <v>888</v>
      </c>
      <c r="C64" s="7" t="s">
        <v>475</v>
      </c>
      <c r="D64" s="22" t="s">
        <v>713</v>
      </c>
      <c r="E64" s="22">
        <v>1998</v>
      </c>
      <c r="F64" s="22">
        <v>1999</v>
      </c>
      <c r="G64" s="22">
        <v>2000</v>
      </c>
      <c r="H64" s="22">
        <v>2001</v>
      </c>
      <c r="I64" s="22"/>
      <c r="J64" s="22">
        <v>4</v>
      </c>
      <c r="K64" s="22">
        <v>6</v>
      </c>
      <c r="L64" s="22">
        <f t="shared" si="0"/>
        <v>10</v>
      </c>
      <c r="M64" s="11">
        <v>10</v>
      </c>
      <c r="N64" s="3">
        <v>4</v>
      </c>
      <c r="O64" s="3">
        <v>0</v>
      </c>
      <c r="P64" s="3">
        <f t="shared" si="1"/>
        <v>10</v>
      </c>
      <c r="Q64" s="22">
        <f t="shared" si="2"/>
        <v>14</v>
      </c>
      <c r="R64" s="23" t="s">
        <v>1111</v>
      </c>
      <c r="S64" s="30">
        <f>SUM(T64+(U64*100))*1.1</f>
        <v>955.4525262035211</v>
      </c>
      <c r="T64" s="3">
        <f t="shared" si="4"/>
        <v>501.928</v>
      </c>
      <c r="U64" s="19">
        <f t="shared" si="5"/>
        <v>3.6666520563956455</v>
      </c>
      <c r="V64" s="20">
        <f>SUM(AA64)*0.081</f>
        <v>136.89000000000001</v>
      </c>
      <c r="W64" s="20">
        <v>250.1</v>
      </c>
      <c r="X64" s="20">
        <f>SUM(AA64*0.161)</f>
        <v>272.09000000000003</v>
      </c>
      <c r="Y64" s="20">
        <f>SUM(AA64)*0.038</f>
        <v>64.22</v>
      </c>
      <c r="Z64" s="20">
        <f>SUM(AA64)*0.031</f>
        <v>52.39</v>
      </c>
      <c r="AA64" s="5">
        <v>1690</v>
      </c>
      <c r="AB64" s="5"/>
      <c r="AC64" s="5"/>
      <c r="AD64" s="5">
        <v>14.4</v>
      </c>
      <c r="AE64" s="5">
        <v>4</v>
      </c>
      <c r="AF64" s="5"/>
    </row>
    <row r="65" spans="1:21" ht="15.75" customHeight="1">
      <c r="A65" s="3">
        <v>64</v>
      </c>
      <c r="B65" s="24" t="s">
        <v>960</v>
      </c>
      <c r="C65" s="24" t="s">
        <v>961</v>
      </c>
      <c r="D65" s="22" t="s">
        <v>696</v>
      </c>
      <c r="E65" s="22">
        <v>1954</v>
      </c>
      <c r="F65" s="22">
        <v>1955</v>
      </c>
      <c r="G65" s="22">
        <v>1956</v>
      </c>
      <c r="H65" s="22"/>
      <c r="I65" s="22">
        <v>2</v>
      </c>
      <c r="J65" s="22">
        <v>3</v>
      </c>
      <c r="K65" s="22">
        <v>6</v>
      </c>
      <c r="L65" s="22">
        <f t="shared" si="0"/>
        <v>9</v>
      </c>
      <c r="M65" s="11">
        <v>9</v>
      </c>
      <c r="N65" s="3">
        <v>5</v>
      </c>
      <c r="O65" s="3">
        <v>0</v>
      </c>
      <c r="P65" s="3">
        <f t="shared" si="1"/>
        <v>9</v>
      </c>
      <c r="Q65" s="22">
        <f t="shared" si="2"/>
        <v>14</v>
      </c>
      <c r="R65" s="23" t="s">
        <v>0</v>
      </c>
      <c r="S65" s="17" t="e">
        <f>SUM(T65+(U65*100))</f>
        <v>#DIV/0!</v>
      </c>
      <c r="T65" s="3">
        <f t="shared" si="4"/>
        <v>0</v>
      </c>
      <c r="U65" s="19" t="e">
        <f t="shared" si="5"/>
        <v>#DIV/0!</v>
      </c>
    </row>
    <row r="66" spans="1:21" ht="15.75" customHeight="1">
      <c r="A66" s="3">
        <v>65</v>
      </c>
      <c r="B66" s="4" t="s">
        <v>988</v>
      </c>
      <c r="C66" s="4" t="s">
        <v>469</v>
      </c>
      <c r="D66" s="22" t="s">
        <v>840</v>
      </c>
      <c r="E66" s="22">
        <v>1972</v>
      </c>
      <c r="F66" s="22">
        <v>1973</v>
      </c>
      <c r="G66" s="22">
        <v>1974</v>
      </c>
      <c r="H66" s="22">
        <v>1975</v>
      </c>
      <c r="I66" s="22">
        <v>6</v>
      </c>
      <c r="J66" s="22">
        <v>4</v>
      </c>
      <c r="K66" s="22"/>
      <c r="L66" s="22">
        <f aca="true" t="shared" si="8" ref="L66:L129">SUM(J66:K66)</f>
        <v>4</v>
      </c>
      <c r="M66" s="11">
        <v>4</v>
      </c>
      <c r="N66" s="3">
        <v>10</v>
      </c>
      <c r="O66" s="3">
        <v>0</v>
      </c>
      <c r="P66" s="3">
        <f aca="true" t="shared" si="9" ref="P66:P129">SUM(M66+O66)</f>
        <v>4</v>
      </c>
      <c r="Q66" s="22">
        <f aca="true" t="shared" si="10" ref="Q66:Q129">SUM(M66:O66)</f>
        <v>14</v>
      </c>
      <c r="R66" s="23" t="s">
        <v>640</v>
      </c>
      <c r="S66" s="17" t="e">
        <f>SUM(T66+(U66*100))</f>
        <v>#DIV/0!</v>
      </c>
      <c r="T66" s="3">
        <f aca="true" t="shared" si="11" ref="T66:T129">SUM((W66/10)+(X66/5)+(Y66/2)+(Z66)+(AA66/5))</f>
        <v>0</v>
      </c>
      <c r="U66" s="19" t="e">
        <f aca="true" t="shared" si="12" ref="U66:U129">SUM(T66)/V66</f>
        <v>#DIV/0!</v>
      </c>
    </row>
    <row r="67" spans="1:39" ht="15.75" customHeight="1">
      <c r="A67" s="3">
        <v>66</v>
      </c>
      <c r="B67" s="8" t="s">
        <v>86</v>
      </c>
      <c r="C67" s="8" t="s">
        <v>604</v>
      </c>
      <c r="D67" s="22" t="s">
        <v>844</v>
      </c>
      <c r="E67" s="22">
        <v>1972</v>
      </c>
      <c r="F67" s="22">
        <v>1973</v>
      </c>
      <c r="G67" s="22">
        <v>1974</v>
      </c>
      <c r="H67" s="22"/>
      <c r="I67" s="22">
        <v>6</v>
      </c>
      <c r="J67" s="22">
        <v>3</v>
      </c>
      <c r="K67" s="22"/>
      <c r="L67" s="22">
        <f t="shared" si="8"/>
        <v>3</v>
      </c>
      <c r="M67" s="11">
        <v>5</v>
      </c>
      <c r="N67" s="3">
        <v>8</v>
      </c>
      <c r="O67" s="3">
        <v>0</v>
      </c>
      <c r="P67" s="3">
        <f t="shared" si="9"/>
        <v>5</v>
      </c>
      <c r="Q67" s="22">
        <f t="shared" si="10"/>
        <v>13</v>
      </c>
      <c r="R67" s="23" t="s">
        <v>635</v>
      </c>
      <c r="S67" s="17">
        <f>SUM(T67+(U67*100))</f>
        <v>249.203187250996</v>
      </c>
      <c r="T67" s="3">
        <f t="shared" si="11"/>
        <v>50</v>
      </c>
      <c r="U67" s="19">
        <f t="shared" si="12"/>
        <v>1.99203187250996</v>
      </c>
      <c r="V67" s="3">
        <v>25.1</v>
      </c>
      <c r="AA67" s="3">
        <v>250</v>
      </c>
      <c r="AD67" s="6"/>
      <c r="AE67" s="6"/>
      <c r="AF67" s="6"/>
      <c r="AG67" s="6"/>
      <c r="AH67" s="6"/>
      <c r="AI67" s="13">
        <f>SUM(AG67*AH67)</f>
        <v>0</v>
      </c>
      <c r="AJ67" s="6" t="s">
        <v>576</v>
      </c>
      <c r="AK67" s="6" t="s">
        <v>600</v>
      </c>
      <c r="AL67" s="6">
        <v>166</v>
      </c>
      <c r="AM67" s="6">
        <v>1974</v>
      </c>
    </row>
    <row r="68" spans="1:39" ht="15.75" customHeight="1">
      <c r="A68" s="3">
        <v>67</v>
      </c>
      <c r="B68" s="4" t="s">
        <v>968</v>
      </c>
      <c r="C68" s="4" t="s">
        <v>87</v>
      </c>
      <c r="D68" s="22">
        <v>2003</v>
      </c>
      <c r="E68" s="22">
        <v>2003</v>
      </c>
      <c r="F68" s="22"/>
      <c r="G68" s="22"/>
      <c r="H68" s="22"/>
      <c r="I68" s="22">
        <v>4</v>
      </c>
      <c r="J68" s="22">
        <v>1</v>
      </c>
      <c r="K68" s="22"/>
      <c r="L68" s="22">
        <f t="shared" si="8"/>
        <v>1</v>
      </c>
      <c r="M68" s="11">
        <v>6</v>
      </c>
      <c r="N68" s="3">
        <v>7</v>
      </c>
      <c r="O68" s="3">
        <v>0</v>
      </c>
      <c r="P68" s="3">
        <f t="shared" si="9"/>
        <v>6</v>
      </c>
      <c r="Q68" s="22">
        <f t="shared" si="10"/>
        <v>13</v>
      </c>
      <c r="R68" s="23" t="s">
        <v>1116</v>
      </c>
      <c r="S68" s="17" t="e">
        <f>SUM(T68+(U68*100))</f>
        <v>#DIV/0!</v>
      </c>
      <c r="T68" s="3">
        <f t="shared" si="11"/>
        <v>0</v>
      </c>
      <c r="U68" s="19" t="e">
        <f t="shared" si="12"/>
        <v>#DIV/0!</v>
      </c>
      <c r="AM68" s="3">
        <v>2003</v>
      </c>
    </row>
    <row r="69" spans="1:21" ht="15.75" customHeight="1">
      <c r="A69" s="3">
        <v>68</v>
      </c>
      <c r="B69" s="4" t="s">
        <v>945</v>
      </c>
      <c r="C69" s="4" t="s">
        <v>361</v>
      </c>
      <c r="D69" s="22" t="s">
        <v>683</v>
      </c>
      <c r="E69" s="22">
        <v>1932</v>
      </c>
      <c r="F69" s="22">
        <v>1933</v>
      </c>
      <c r="G69" s="22">
        <v>1934</v>
      </c>
      <c r="H69" s="22"/>
      <c r="I69" s="22"/>
      <c r="J69" s="22">
        <v>3</v>
      </c>
      <c r="K69" s="22">
        <v>1</v>
      </c>
      <c r="L69" s="22">
        <f t="shared" si="8"/>
        <v>4</v>
      </c>
      <c r="M69" s="11">
        <v>10</v>
      </c>
      <c r="N69" s="3">
        <v>3</v>
      </c>
      <c r="O69" s="3">
        <v>0</v>
      </c>
      <c r="P69" s="3">
        <f t="shared" si="9"/>
        <v>10</v>
      </c>
      <c r="Q69" s="22">
        <f t="shared" si="10"/>
        <v>13</v>
      </c>
      <c r="R69" s="23" t="s">
        <v>565</v>
      </c>
      <c r="S69" s="17" t="e">
        <f>SUM(T69+(U69*100))</f>
        <v>#DIV/0!</v>
      </c>
      <c r="T69" s="3">
        <f t="shared" si="11"/>
        <v>0</v>
      </c>
      <c r="U69" s="19" t="e">
        <f t="shared" si="12"/>
        <v>#DIV/0!</v>
      </c>
    </row>
    <row r="70" spans="1:32" ht="15.75" customHeight="1">
      <c r="A70" s="3">
        <v>69</v>
      </c>
      <c r="B70" s="7" t="s">
        <v>1040</v>
      </c>
      <c r="C70" s="7" t="s">
        <v>1198</v>
      </c>
      <c r="D70" s="22" t="s">
        <v>685</v>
      </c>
      <c r="E70" s="22">
        <v>1961</v>
      </c>
      <c r="F70" s="22">
        <v>1962</v>
      </c>
      <c r="G70" s="22">
        <v>1963</v>
      </c>
      <c r="H70" s="22"/>
      <c r="I70" s="22"/>
      <c r="J70" s="22">
        <v>3</v>
      </c>
      <c r="K70" s="22">
        <v>7</v>
      </c>
      <c r="L70" s="22">
        <f t="shared" si="8"/>
        <v>10</v>
      </c>
      <c r="M70" s="11">
        <v>10</v>
      </c>
      <c r="N70" s="3">
        <v>3</v>
      </c>
      <c r="O70" s="3">
        <v>0</v>
      </c>
      <c r="P70" s="3">
        <f t="shared" si="9"/>
        <v>10</v>
      </c>
      <c r="Q70" s="22">
        <f t="shared" si="10"/>
        <v>13</v>
      </c>
      <c r="R70" s="23" t="s">
        <v>1079</v>
      </c>
      <c r="S70" s="30">
        <f>SUM(T70+(U70*100))*1.1</f>
        <v>898.9523945047805</v>
      </c>
      <c r="T70" s="3">
        <f t="shared" si="11"/>
        <v>423.82</v>
      </c>
      <c r="U70" s="19">
        <f t="shared" si="12"/>
        <v>3.934094495498004</v>
      </c>
      <c r="V70" s="20">
        <f>SUM(AA70)*0.081</f>
        <v>107.73</v>
      </c>
      <c r="W70" s="20">
        <v>753</v>
      </c>
      <c r="X70" s="20">
        <v>80.1</v>
      </c>
      <c r="Y70" s="20">
        <f>SUM(AA70)*0.038</f>
        <v>50.54</v>
      </c>
      <c r="Z70" s="20">
        <f>SUM(AA70)*0.031</f>
        <v>41.23</v>
      </c>
      <c r="AA70" s="5">
        <v>1330</v>
      </c>
      <c r="AB70" s="5"/>
      <c r="AC70" s="5"/>
      <c r="AD70" s="5">
        <v>16.2</v>
      </c>
      <c r="AE70" s="5">
        <v>3</v>
      </c>
      <c r="AF70" s="5"/>
    </row>
    <row r="71" spans="1:21" ht="15.75" customHeight="1">
      <c r="A71" s="3">
        <v>70</v>
      </c>
      <c r="B71" s="24" t="s">
        <v>968</v>
      </c>
      <c r="C71" s="24" t="s">
        <v>1051</v>
      </c>
      <c r="D71" s="22" t="s">
        <v>661</v>
      </c>
      <c r="E71" s="22">
        <v>1938</v>
      </c>
      <c r="F71" s="22">
        <v>1939</v>
      </c>
      <c r="G71" s="22">
        <v>1940</v>
      </c>
      <c r="H71" s="22"/>
      <c r="I71" s="22"/>
      <c r="J71" s="22">
        <v>3</v>
      </c>
      <c r="K71" s="22">
        <v>7</v>
      </c>
      <c r="L71" s="22">
        <f t="shared" si="8"/>
        <v>10</v>
      </c>
      <c r="M71" s="11">
        <v>10</v>
      </c>
      <c r="N71" s="3">
        <v>3</v>
      </c>
      <c r="O71" s="3">
        <v>0</v>
      </c>
      <c r="P71" s="3">
        <f t="shared" si="9"/>
        <v>10</v>
      </c>
      <c r="Q71" s="22">
        <f t="shared" si="10"/>
        <v>13</v>
      </c>
      <c r="R71" s="23" t="s">
        <v>1688</v>
      </c>
      <c r="T71" s="3">
        <f t="shared" si="11"/>
        <v>0</v>
      </c>
      <c r="U71" s="19" t="e">
        <f t="shared" si="12"/>
        <v>#DIV/0!</v>
      </c>
    </row>
    <row r="72" spans="1:21" ht="15.75" customHeight="1">
      <c r="A72" s="3">
        <v>71</v>
      </c>
      <c r="B72" s="24" t="s">
        <v>915</v>
      </c>
      <c r="C72" s="24" t="s">
        <v>217</v>
      </c>
      <c r="D72" s="22" t="s">
        <v>810</v>
      </c>
      <c r="E72" s="22">
        <v>1957</v>
      </c>
      <c r="F72" s="22">
        <v>1958</v>
      </c>
      <c r="G72" s="22">
        <v>1959</v>
      </c>
      <c r="H72" s="22"/>
      <c r="I72" s="22">
        <v>2</v>
      </c>
      <c r="J72" s="22">
        <v>3</v>
      </c>
      <c r="K72" s="22">
        <v>7</v>
      </c>
      <c r="L72" s="22">
        <f t="shared" si="8"/>
        <v>10</v>
      </c>
      <c r="M72" s="11">
        <v>9</v>
      </c>
      <c r="N72" s="3">
        <v>4</v>
      </c>
      <c r="O72" s="3">
        <v>0</v>
      </c>
      <c r="P72" s="3">
        <f t="shared" si="9"/>
        <v>9</v>
      </c>
      <c r="Q72" s="22">
        <f t="shared" si="10"/>
        <v>13</v>
      </c>
      <c r="R72" s="23" t="s">
        <v>1076</v>
      </c>
      <c r="T72" s="3">
        <f t="shared" si="11"/>
        <v>0</v>
      </c>
      <c r="U72" s="19" t="e">
        <f t="shared" si="12"/>
        <v>#DIV/0!</v>
      </c>
    </row>
    <row r="73" spans="1:39" ht="15.75" customHeight="1">
      <c r="A73" s="3">
        <v>72</v>
      </c>
      <c r="B73" s="8" t="s">
        <v>194</v>
      </c>
      <c r="C73" s="8" t="s">
        <v>195</v>
      </c>
      <c r="D73" s="22" t="s">
        <v>803</v>
      </c>
      <c r="E73" s="22">
        <v>1981</v>
      </c>
      <c r="F73" s="22">
        <v>1982</v>
      </c>
      <c r="G73" s="22">
        <v>1983</v>
      </c>
      <c r="H73" s="22">
        <v>1984</v>
      </c>
      <c r="I73" s="22">
        <v>1</v>
      </c>
      <c r="J73" s="22">
        <v>4</v>
      </c>
      <c r="K73" s="22"/>
      <c r="L73" s="22">
        <f t="shared" si="8"/>
        <v>4</v>
      </c>
      <c r="M73" s="11">
        <v>7</v>
      </c>
      <c r="N73" s="3">
        <v>4</v>
      </c>
      <c r="O73" s="3">
        <v>2</v>
      </c>
      <c r="P73" s="3">
        <f t="shared" si="9"/>
        <v>9</v>
      </c>
      <c r="Q73" s="22">
        <f t="shared" si="10"/>
        <v>13</v>
      </c>
      <c r="R73" s="23" t="s">
        <v>656</v>
      </c>
      <c r="S73" s="30">
        <f>SUM(T73+(U73*100))*1.1</f>
        <v>813.9266666666668</v>
      </c>
      <c r="T73" s="3">
        <f t="shared" si="11"/>
        <v>403.6</v>
      </c>
      <c r="U73" s="19">
        <f t="shared" si="12"/>
        <v>3.3633333333333337</v>
      </c>
      <c r="V73" s="3">
        <v>120</v>
      </c>
      <c r="W73" s="3">
        <v>612</v>
      </c>
      <c r="X73" s="3">
        <v>156</v>
      </c>
      <c r="Y73" s="3">
        <v>108</v>
      </c>
      <c r="Z73" s="3">
        <v>61</v>
      </c>
      <c r="AA73" s="3">
        <v>981</v>
      </c>
      <c r="AD73" s="6"/>
      <c r="AE73" s="6"/>
      <c r="AF73" s="6"/>
      <c r="AG73" s="6"/>
      <c r="AH73" s="6"/>
      <c r="AI73" s="13">
        <f>SUM(AG73*AH73)</f>
        <v>0</v>
      </c>
      <c r="AJ73" s="6" t="s">
        <v>588</v>
      </c>
      <c r="AK73" s="6" t="s">
        <v>589</v>
      </c>
      <c r="AL73" s="6">
        <v>201</v>
      </c>
      <c r="AM73" s="6">
        <v>1984</v>
      </c>
    </row>
    <row r="74" spans="1:21" ht="15.75" customHeight="1">
      <c r="A74" s="3">
        <v>73</v>
      </c>
      <c r="B74" s="24" t="s">
        <v>18</v>
      </c>
      <c r="C74" s="24" t="s">
        <v>489</v>
      </c>
      <c r="D74" s="22" t="s">
        <v>825</v>
      </c>
      <c r="E74" s="22">
        <v>1951</v>
      </c>
      <c r="F74" s="22">
        <v>1952</v>
      </c>
      <c r="G74" s="22"/>
      <c r="H74" s="22"/>
      <c r="I74" s="22"/>
      <c r="J74" s="22">
        <v>2</v>
      </c>
      <c r="K74" s="22">
        <v>7</v>
      </c>
      <c r="L74" s="22">
        <f t="shared" si="8"/>
        <v>9</v>
      </c>
      <c r="M74" s="11">
        <v>9</v>
      </c>
      <c r="N74" s="3">
        <v>4</v>
      </c>
      <c r="O74" s="3">
        <v>0</v>
      </c>
      <c r="P74" s="3">
        <f t="shared" si="9"/>
        <v>9</v>
      </c>
      <c r="Q74" s="22">
        <f t="shared" si="10"/>
        <v>13</v>
      </c>
      <c r="R74" s="23" t="s">
        <v>1696</v>
      </c>
      <c r="T74" s="3">
        <f t="shared" si="11"/>
        <v>0</v>
      </c>
      <c r="U74" s="19" t="e">
        <f t="shared" si="12"/>
        <v>#DIV/0!</v>
      </c>
    </row>
    <row r="75" spans="1:21" ht="15.75" customHeight="1">
      <c r="A75" s="3">
        <v>74</v>
      </c>
      <c r="B75" s="24" t="s">
        <v>952</v>
      </c>
      <c r="C75" s="24" t="s">
        <v>1198</v>
      </c>
      <c r="D75" s="22" t="s">
        <v>677</v>
      </c>
      <c r="E75" s="22">
        <v>1956</v>
      </c>
      <c r="F75" s="22">
        <v>1957</v>
      </c>
      <c r="G75" s="22">
        <v>1958</v>
      </c>
      <c r="H75" s="22"/>
      <c r="I75" s="22"/>
      <c r="J75" s="22">
        <v>3</v>
      </c>
      <c r="K75" s="22">
        <v>6</v>
      </c>
      <c r="L75" s="22">
        <f t="shared" si="8"/>
        <v>9</v>
      </c>
      <c r="M75" s="11">
        <v>9</v>
      </c>
      <c r="N75" s="3">
        <v>4</v>
      </c>
      <c r="O75" s="3">
        <v>0</v>
      </c>
      <c r="P75" s="3">
        <f t="shared" si="9"/>
        <v>9</v>
      </c>
      <c r="Q75" s="22">
        <f t="shared" si="10"/>
        <v>13</v>
      </c>
      <c r="R75" s="23" t="s">
        <v>5</v>
      </c>
      <c r="T75" s="3">
        <f t="shared" si="11"/>
        <v>0</v>
      </c>
      <c r="U75" s="19" t="e">
        <f t="shared" si="12"/>
        <v>#DIV/0!</v>
      </c>
    </row>
    <row r="76" spans="1:21" ht="15.75" customHeight="1">
      <c r="A76" s="3">
        <v>75</v>
      </c>
      <c r="B76" s="24" t="s">
        <v>74</v>
      </c>
      <c r="C76" s="24" t="s">
        <v>122</v>
      </c>
      <c r="D76" s="22" t="s">
        <v>784</v>
      </c>
      <c r="E76" s="22">
        <v>1943</v>
      </c>
      <c r="F76" s="22">
        <v>1944</v>
      </c>
      <c r="G76" s="22">
        <v>1946</v>
      </c>
      <c r="H76" s="22"/>
      <c r="I76" s="22"/>
      <c r="J76" s="22">
        <v>3</v>
      </c>
      <c r="K76" s="22">
        <v>6</v>
      </c>
      <c r="L76" s="22">
        <f t="shared" si="8"/>
        <v>9</v>
      </c>
      <c r="M76" s="11">
        <v>9</v>
      </c>
      <c r="N76" s="3">
        <v>4</v>
      </c>
      <c r="O76" s="3">
        <v>0</v>
      </c>
      <c r="P76" s="3">
        <f t="shared" si="9"/>
        <v>9</v>
      </c>
      <c r="Q76" s="22">
        <f t="shared" si="10"/>
        <v>13</v>
      </c>
      <c r="R76" s="23" t="s">
        <v>1692</v>
      </c>
      <c r="T76" s="3">
        <f t="shared" si="11"/>
        <v>0</v>
      </c>
      <c r="U76" s="19" t="e">
        <f t="shared" si="12"/>
        <v>#DIV/0!</v>
      </c>
    </row>
    <row r="77" spans="1:21" ht="15.75" customHeight="1">
      <c r="A77" s="3">
        <v>76</v>
      </c>
      <c r="B77" s="24" t="s">
        <v>901</v>
      </c>
      <c r="C77" s="24" t="s">
        <v>427</v>
      </c>
      <c r="D77" s="22" t="s">
        <v>833</v>
      </c>
      <c r="E77" s="22">
        <v>1967</v>
      </c>
      <c r="F77" s="22">
        <v>1968</v>
      </c>
      <c r="G77" s="22">
        <v>1969</v>
      </c>
      <c r="H77" s="22"/>
      <c r="I77" s="22">
        <v>3</v>
      </c>
      <c r="J77" s="22">
        <v>3</v>
      </c>
      <c r="K77" s="22"/>
      <c r="L77" s="22">
        <f t="shared" si="8"/>
        <v>3</v>
      </c>
      <c r="M77" s="11">
        <v>7</v>
      </c>
      <c r="N77" s="3">
        <v>6</v>
      </c>
      <c r="O77" s="3">
        <v>0</v>
      </c>
      <c r="P77" s="3">
        <f t="shared" si="9"/>
        <v>7</v>
      </c>
      <c r="Q77" s="22">
        <f t="shared" si="10"/>
        <v>13</v>
      </c>
      <c r="R77" s="23" t="s">
        <v>568</v>
      </c>
      <c r="S77" s="17" t="e">
        <f>SUM(T77+(U77*100))</f>
        <v>#DIV/0!</v>
      </c>
      <c r="T77" s="3">
        <f t="shared" si="11"/>
        <v>0</v>
      </c>
      <c r="U77" s="19" t="e">
        <f t="shared" si="12"/>
        <v>#DIV/0!</v>
      </c>
    </row>
    <row r="78" spans="1:39" ht="15.75" customHeight="1">
      <c r="A78" s="3">
        <v>77</v>
      </c>
      <c r="B78" s="8" t="s">
        <v>70</v>
      </c>
      <c r="C78" s="8" t="s">
        <v>71</v>
      </c>
      <c r="D78" s="22" t="s">
        <v>695</v>
      </c>
      <c r="E78" s="22">
        <v>1973</v>
      </c>
      <c r="F78" s="22">
        <v>1974</v>
      </c>
      <c r="G78" s="22">
        <v>1975</v>
      </c>
      <c r="H78" s="22"/>
      <c r="I78" s="22">
        <v>5</v>
      </c>
      <c r="J78" s="22">
        <v>3</v>
      </c>
      <c r="K78" s="22"/>
      <c r="L78" s="22">
        <f t="shared" si="8"/>
        <v>3</v>
      </c>
      <c r="M78" s="11">
        <v>3</v>
      </c>
      <c r="N78" s="3">
        <v>8</v>
      </c>
      <c r="O78" s="3">
        <v>2</v>
      </c>
      <c r="P78" s="3">
        <f t="shared" si="9"/>
        <v>5</v>
      </c>
      <c r="Q78" s="22">
        <f t="shared" si="10"/>
        <v>13</v>
      </c>
      <c r="R78" s="23" t="s">
        <v>1127</v>
      </c>
      <c r="S78" s="17" t="e">
        <f>SUM(T78+(U78*100))</f>
        <v>#DIV/0!</v>
      </c>
      <c r="T78" s="3">
        <f t="shared" si="11"/>
        <v>0</v>
      </c>
      <c r="U78" s="19" t="e">
        <f t="shared" si="12"/>
        <v>#DIV/0!</v>
      </c>
      <c r="AD78" s="6"/>
      <c r="AE78" s="6"/>
      <c r="AF78" s="6"/>
      <c r="AG78" s="6"/>
      <c r="AH78" s="6"/>
      <c r="AI78" s="13">
        <f>SUM(AG78*AH78)</f>
        <v>0</v>
      </c>
      <c r="AJ78" s="6" t="s">
        <v>588</v>
      </c>
      <c r="AK78" s="6" t="s">
        <v>607</v>
      </c>
      <c r="AL78" s="6">
        <v>134</v>
      </c>
      <c r="AM78" s="6">
        <v>1975</v>
      </c>
    </row>
    <row r="79" spans="1:21" ht="15.75" customHeight="1">
      <c r="A79" s="3">
        <v>78</v>
      </c>
      <c r="B79" s="4" t="s">
        <v>460</v>
      </c>
      <c r="C79" s="4" t="s">
        <v>461</v>
      </c>
      <c r="D79" s="22" t="s">
        <v>732</v>
      </c>
      <c r="E79" s="22">
        <v>2002</v>
      </c>
      <c r="F79" s="22">
        <v>2003</v>
      </c>
      <c r="G79" s="22">
        <v>2004</v>
      </c>
      <c r="H79" s="22">
        <v>2005</v>
      </c>
      <c r="I79" s="22">
        <v>4</v>
      </c>
      <c r="J79" s="22">
        <v>4</v>
      </c>
      <c r="K79" s="22"/>
      <c r="L79" s="22">
        <f t="shared" si="8"/>
        <v>4</v>
      </c>
      <c r="M79" s="11">
        <v>4</v>
      </c>
      <c r="N79" s="3">
        <v>9</v>
      </c>
      <c r="O79" s="3">
        <v>0</v>
      </c>
      <c r="P79" s="3">
        <f t="shared" si="9"/>
        <v>4</v>
      </c>
      <c r="Q79" s="22">
        <f t="shared" si="10"/>
        <v>13</v>
      </c>
      <c r="R79" s="23" t="s">
        <v>1118</v>
      </c>
      <c r="S79" s="17" t="e">
        <f>SUM(T79+(U79*100))</f>
        <v>#DIV/0!</v>
      </c>
      <c r="T79" s="3">
        <f t="shared" si="11"/>
        <v>0</v>
      </c>
      <c r="U79" s="19" t="e">
        <f t="shared" si="12"/>
        <v>#DIV/0!</v>
      </c>
    </row>
    <row r="80" spans="1:21" ht="15.75" customHeight="1">
      <c r="A80" s="3">
        <v>79</v>
      </c>
      <c r="B80" s="24" t="s">
        <v>865</v>
      </c>
      <c r="C80" s="24" t="s">
        <v>1186</v>
      </c>
      <c r="D80" s="22" t="s">
        <v>758</v>
      </c>
      <c r="E80" s="22">
        <v>1992</v>
      </c>
      <c r="F80" s="22">
        <v>1993</v>
      </c>
      <c r="G80" s="22">
        <v>1995</v>
      </c>
      <c r="H80" s="22"/>
      <c r="I80" s="22"/>
      <c r="J80" s="22">
        <v>3</v>
      </c>
      <c r="K80" s="22"/>
      <c r="L80" s="22">
        <f t="shared" si="8"/>
        <v>3</v>
      </c>
      <c r="M80" s="11">
        <v>3</v>
      </c>
      <c r="N80" s="3">
        <v>10</v>
      </c>
      <c r="O80" s="3">
        <v>0</v>
      </c>
      <c r="P80" s="3">
        <f t="shared" si="9"/>
        <v>3</v>
      </c>
      <c r="Q80" s="22">
        <f t="shared" si="10"/>
        <v>13</v>
      </c>
      <c r="R80" s="23" t="s">
        <v>1670</v>
      </c>
      <c r="S80" s="17" t="e">
        <f>SUM(T80+(U80*100))</f>
        <v>#DIV/0!</v>
      </c>
      <c r="T80" s="3">
        <f t="shared" si="11"/>
        <v>0</v>
      </c>
      <c r="U80" s="19" t="e">
        <f t="shared" si="12"/>
        <v>#DIV/0!</v>
      </c>
    </row>
    <row r="81" spans="1:21" ht="15.75" customHeight="1">
      <c r="A81" s="3">
        <v>80</v>
      </c>
      <c r="B81" s="24" t="s">
        <v>1040</v>
      </c>
      <c r="C81" s="24" t="s">
        <v>333</v>
      </c>
      <c r="D81" s="22" t="s">
        <v>697</v>
      </c>
      <c r="E81" s="22">
        <v>1968</v>
      </c>
      <c r="F81" s="22">
        <v>1969</v>
      </c>
      <c r="G81" s="22">
        <v>1970</v>
      </c>
      <c r="H81" s="22"/>
      <c r="I81" s="22">
        <v>5</v>
      </c>
      <c r="J81" s="22">
        <v>3</v>
      </c>
      <c r="K81" s="22">
        <v>5</v>
      </c>
      <c r="L81" s="22">
        <f t="shared" si="8"/>
        <v>8</v>
      </c>
      <c r="M81" s="11">
        <v>5</v>
      </c>
      <c r="N81" s="3">
        <v>7</v>
      </c>
      <c r="O81" s="3">
        <v>0</v>
      </c>
      <c r="P81" s="3">
        <f t="shared" si="9"/>
        <v>5</v>
      </c>
      <c r="Q81" s="22">
        <f t="shared" si="10"/>
        <v>12</v>
      </c>
      <c r="R81" s="23" t="s">
        <v>1092</v>
      </c>
      <c r="T81" s="3">
        <f t="shared" si="11"/>
        <v>0</v>
      </c>
      <c r="U81" s="19" t="e">
        <f t="shared" si="12"/>
        <v>#DIV/0!</v>
      </c>
    </row>
    <row r="82" spans="1:39" ht="15.75" customHeight="1">
      <c r="A82" s="3">
        <v>81</v>
      </c>
      <c r="B82" s="8" t="s">
        <v>303</v>
      </c>
      <c r="C82" s="8" t="s">
        <v>304</v>
      </c>
      <c r="D82" s="22" t="s">
        <v>823</v>
      </c>
      <c r="E82" s="22">
        <v>1976</v>
      </c>
      <c r="F82" s="22">
        <v>1977</v>
      </c>
      <c r="G82" s="22">
        <v>1978</v>
      </c>
      <c r="H82" s="22"/>
      <c r="I82" s="22">
        <v>7</v>
      </c>
      <c r="J82" s="22">
        <v>3</v>
      </c>
      <c r="K82" s="22"/>
      <c r="L82" s="22">
        <f t="shared" si="8"/>
        <v>3</v>
      </c>
      <c r="M82" s="11">
        <v>4</v>
      </c>
      <c r="N82" s="3">
        <v>6</v>
      </c>
      <c r="O82" s="3">
        <v>2</v>
      </c>
      <c r="P82" s="3">
        <f t="shared" si="9"/>
        <v>6</v>
      </c>
      <c r="Q82" s="22">
        <f t="shared" si="10"/>
        <v>12</v>
      </c>
      <c r="R82" s="23" t="s">
        <v>655</v>
      </c>
      <c r="S82" s="17" t="e">
        <f>SUM(T82+(U82*100))</f>
        <v>#DIV/0!</v>
      </c>
      <c r="T82" s="3">
        <f t="shared" si="11"/>
        <v>0</v>
      </c>
      <c r="U82" s="19" t="e">
        <f t="shared" si="12"/>
        <v>#DIV/0!</v>
      </c>
      <c r="AD82" s="6"/>
      <c r="AE82" s="6"/>
      <c r="AF82" s="6"/>
      <c r="AG82" s="6"/>
      <c r="AH82" s="6"/>
      <c r="AI82" s="13">
        <f>SUM(AG82*AH82)</f>
        <v>0</v>
      </c>
      <c r="AJ82" s="6" t="s">
        <v>594</v>
      </c>
      <c r="AK82" s="6" t="s">
        <v>589</v>
      </c>
      <c r="AL82" s="6">
        <v>174</v>
      </c>
      <c r="AM82" s="6">
        <v>1978</v>
      </c>
    </row>
    <row r="83" spans="1:39" ht="15.75" customHeight="1">
      <c r="A83" s="3">
        <v>82</v>
      </c>
      <c r="B83" s="8" t="s">
        <v>387</v>
      </c>
      <c r="C83" s="8" t="s">
        <v>388</v>
      </c>
      <c r="D83" s="22" t="s">
        <v>831</v>
      </c>
      <c r="E83" s="22">
        <v>1980</v>
      </c>
      <c r="F83" s="22">
        <v>1981</v>
      </c>
      <c r="G83" s="22">
        <v>1982</v>
      </c>
      <c r="H83" s="22">
        <v>1983</v>
      </c>
      <c r="I83" s="22">
        <v>1</v>
      </c>
      <c r="J83" s="22">
        <v>4</v>
      </c>
      <c r="K83" s="22"/>
      <c r="L83" s="22">
        <f t="shared" si="8"/>
        <v>4</v>
      </c>
      <c r="M83" s="11">
        <v>6</v>
      </c>
      <c r="N83" s="3">
        <v>3</v>
      </c>
      <c r="O83" s="3">
        <v>3</v>
      </c>
      <c r="P83" s="3">
        <f t="shared" si="9"/>
        <v>9</v>
      </c>
      <c r="Q83" s="22">
        <f t="shared" si="10"/>
        <v>12</v>
      </c>
      <c r="R83" s="23" t="s">
        <v>566</v>
      </c>
      <c r="S83" s="30">
        <f>SUM(T83+(U83*100))*1.1</f>
        <v>797.4366101694915</v>
      </c>
      <c r="T83" s="3">
        <f t="shared" si="11"/>
        <v>392.4</v>
      </c>
      <c r="U83" s="19">
        <f t="shared" si="12"/>
        <v>3.325423728813559</v>
      </c>
      <c r="V83" s="3">
        <v>118</v>
      </c>
      <c r="W83" s="3">
        <v>537</v>
      </c>
      <c r="X83" s="3">
        <v>121</v>
      </c>
      <c r="Y83" s="3">
        <v>99</v>
      </c>
      <c r="Z83" s="3">
        <v>71</v>
      </c>
      <c r="AA83" s="3">
        <v>970</v>
      </c>
      <c r="AD83" s="6"/>
      <c r="AE83" s="6"/>
      <c r="AF83" s="6"/>
      <c r="AG83" s="6"/>
      <c r="AH83" s="6"/>
      <c r="AI83" s="13">
        <f>SUM(AG83*AH83)</f>
        <v>0</v>
      </c>
      <c r="AJ83" s="6" t="s">
        <v>590</v>
      </c>
      <c r="AK83" s="6" t="s">
        <v>591</v>
      </c>
      <c r="AL83" s="6">
        <v>148</v>
      </c>
      <c r="AM83" s="6">
        <v>1983</v>
      </c>
    </row>
    <row r="84" spans="1:21" ht="15.75" customHeight="1">
      <c r="A84" s="3">
        <v>83</v>
      </c>
      <c r="B84" s="24" t="s">
        <v>909</v>
      </c>
      <c r="C84" s="24" t="s">
        <v>73</v>
      </c>
      <c r="D84" s="22" t="s">
        <v>685</v>
      </c>
      <c r="E84" s="22">
        <v>1961</v>
      </c>
      <c r="F84" s="22">
        <v>1962</v>
      </c>
      <c r="G84" s="22">
        <v>1963</v>
      </c>
      <c r="H84" s="22"/>
      <c r="I84" s="22"/>
      <c r="J84" s="22">
        <v>3</v>
      </c>
      <c r="K84" s="22">
        <v>6</v>
      </c>
      <c r="L84" s="22">
        <f t="shared" si="8"/>
        <v>9</v>
      </c>
      <c r="M84" s="11">
        <v>9</v>
      </c>
      <c r="N84" s="3">
        <v>3</v>
      </c>
      <c r="O84" s="3">
        <v>0</v>
      </c>
      <c r="P84" s="3">
        <f t="shared" si="9"/>
        <v>9</v>
      </c>
      <c r="Q84" s="22">
        <f t="shared" si="10"/>
        <v>12</v>
      </c>
      <c r="R84" s="23" t="s">
        <v>1081</v>
      </c>
      <c r="T84" s="3">
        <f t="shared" si="11"/>
        <v>0</v>
      </c>
      <c r="U84" s="19" t="e">
        <f t="shared" si="12"/>
        <v>#DIV/0!</v>
      </c>
    </row>
    <row r="85" spans="1:21" ht="15.75" customHeight="1">
      <c r="A85" s="3">
        <v>84</v>
      </c>
      <c r="B85" s="24" t="s">
        <v>918</v>
      </c>
      <c r="C85" s="24" t="s">
        <v>155</v>
      </c>
      <c r="D85" s="22" t="s">
        <v>795</v>
      </c>
      <c r="E85" s="22">
        <v>1942</v>
      </c>
      <c r="F85" s="22">
        <v>1943</v>
      </c>
      <c r="G85" s="22">
        <v>1947</v>
      </c>
      <c r="H85" s="22"/>
      <c r="I85" s="22"/>
      <c r="J85" s="22">
        <v>3</v>
      </c>
      <c r="K85" s="22">
        <v>6</v>
      </c>
      <c r="L85" s="22">
        <f t="shared" si="8"/>
        <v>9</v>
      </c>
      <c r="M85" s="11">
        <v>9</v>
      </c>
      <c r="N85" s="3">
        <v>3</v>
      </c>
      <c r="O85" s="3">
        <v>0</v>
      </c>
      <c r="P85" s="3">
        <f t="shared" si="9"/>
        <v>9</v>
      </c>
      <c r="Q85" s="22">
        <f t="shared" si="10"/>
        <v>12</v>
      </c>
      <c r="R85" s="23" t="s">
        <v>1691</v>
      </c>
      <c r="T85" s="3">
        <f t="shared" si="11"/>
        <v>0</v>
      </c>
      <c r="U85" s="19" t="e">
        <f t="shared" si="12"/>
        <v>#DIV/0!</v>
      </c>
    </row>
    <row r="86" spans="1:32" ht="15.75" customHeight="1">
      <c r="A86" s="3">
        <v>85</v>
      </c>
      <c r="B86" s="7" t="s">
        <v>98</v>
      </c>
      <c r="C86" s="7" t="s">
        <v>97</v>
      </c>
      <c r="D86" s="22" t="s">
        <v>780</v>
      </c>
      <c r="E86" s="22">
        <v>1982</v>
      </c>
      <c r="F86" s="22">
        <v>1983</v>
      </c>
      <c r="G86" s="22">
        <v>1984</v>
      </c>
      <c r="H86" s="22"/>
      <c r="I86" s="22">
        <v>1</v>
      </c>
      <c r="J86" s="22">
        <v>3</v>
      </c>
      <c r="K86" s="22">
        <v>5</v>
      </c>
      <c r="L86" s="22">
        <f t="shared" si="8"/>
        <v>8</v>
      </c>
      <c r="M86" s="11">
        <v>8</v>
      </c>
      <c r="N86" s="3">
        <v>4</v>
      </c>
      <c r="O86" s="3">
        <v>0</v>
      </c>
      <c r="P86" s="3">
        <f t="shared" si="9"/>
        <v>8</v>
      </c>
      <c r="Q86" s="22">
        <f t="shared" si="10"/>
        <v>12</v>
      </c>
      <c r="R86" s="23" t="s">
        <v>1098</v>
      </c>
      <c r="S86" s="30">
        <f>SUM(T86+(U86*100))*1.1</f>
        <v>694.6735024222536</v>
      </c>
      <c r="T86" s="3">
        <f t="shared" si="11"/>
        <v>286.78</v>
      </c>
      <c r="U86" s="19">
        <f t="shared" si="12"/>
        <v>3.4474136583841224</v>
      </c>
      <c r="V86" s="20">
        <f>SUM(AA86)*0.081</f>
        <v>83.187</v>
      </c>
      <c r="W86" s="20">
        <v>140.1</v>
      </c>
      <c r="X86" s="20">
        <v>80.1</v>
      </c>
      <c r="Y86" s="20">
        <f>SUM(AA86)*0.038</f>
        <v>39.025999999999996</v>
      </c>
      <c r="Z86" s="20">
        <f>SUM(AA86)*0.031</f>
        <v>31.837</v>
      </c>
      <c r="AA86" s="5">
        <v>1027</v>
      </c>
      <c r="AB86" s="5"/>
      <c r="AC86" s="5"/>
      <c r="AD86" s="5">
        <v>11.6</v>
      </c>
      <c r="AE86" s="5">
        <v>3</v>
      </c>
      <c r="AF86" s="5"/>
    </row>
    <row r="87" spans="1:21" ht="15.75" customHeight="1">
      <c r="A87" s="3">
        <v>86</v>
      </c>
      <c r="B87" s="24" t="s">
        <v>519</v>
      </c>
      <c r="C87" s="24" t="s">
        <v>1135</v>
      </c>
      <c r="D87" s="22" t="s">
        <v>741</v>
      </c>
      <c r="E87" s="22">
        <v>1922</v>
      </c>
      <c r="F87" s="22">
        <v>1923</v>
      </c>
      <c r="G87" s="22">
        <v>1924</v>
      </c>
      <c r="H87" s="22">
        <v>1925</v>
      </c>
      <c r="I87" s="22"/>
      <c r="J87" s="22">
        <v>4</v>
      </c>
      <c r="K87" s="22">
        <v>3</v>
      </c>
      <c r="L87" s="22">
        <f t="shared" si="8"/>
        <v>7</v>
      </c>
      <c r="M87" s="11">
        <v>8</v>
      </c>
      <c r="N87" s="3">
        <v>4</v>
      </c>
      <c r="O87" s="3">
        <v>0</v>
      </c>
      <c r="P87" s="3">
        <f t="shared" si="9"/>
        <v>8</v>
      </c>
      <c r="Q87" s="22">
        <f t="shared" si="10"/>
        <v>12</v>
      </c>
      <c r="R87" s="23" t="s">
        <v>1679</v>
      </c>
      <c r="T87" s="3">
        <f t="shared" si="11"/>
        <v>0</v>
      </c>
      <c r="U87" s="19" t="e">
        <f t="shared" si="12"/>
        <v>#DIV/0!</v>
      </c>
    </row>
    <row r="88" spans="1:39" ht="15.75" customHeight="1">
      <c r="A88" s="3">
        <v>87</v>
      </c>
      <c r="B88" s="8" t="s">
        <v>956</v>
      </c>
      <c r="C88" s="8" t="s">
        <v>1130</v>
      </c>
      <c r="D88" s="22" t="s">
        <v>726</v>
      </c>
      <c r="E88" s="22">
        <v>1985</v>
      </c>
      <c r="F88" s="22">
        <v>1986</v>
      </c>
      <c r="G88" s="22"/>
      <c r="H88" s="22"/>
      <c r="I88" s="22"/>
      <c r="J88" s="22">
        <v>2</v>
      </c>
      <c r="K88" s="22"/>
      <c r="L88" s="22">
        <f t="shared" si="8"/>
        <v>2</v>
      </c>
      <c r="M88" s="11">
        <v>5</v>
      </c>
      <c r="N88" s="3">
        <v>4</v>
      </c>
      <c r="O88" s="3">
        <v>3</v>
      </c>
      <c r="P88" s="3">
        <f t="shared" si="9"/>
        <v>8</v>
      </c>
      <c r="Q88" s="22">
        <f t="shared" si="10"/>
        <v>12</v>
      </c>
      <c r="R88" s="23" t="s">
        <v>629</v>
      </c>
      <c r="S88" s="30">
        <f>SUM(T88+(U88*100))*1.1</f>
        <v>718.74</v>
      </c>
      <c r="T88" s="3">
        <f t="shared" si="11"/>
        <v>217.8</v>
      </c>
      <c r="U88" s="19">
        <f t="shared" si="12"/>
        <v>4.356</v>
      </c>
      <c r="V88" s="3">
        <v>50</v>
      </c>
      <c r="W88" s="3">
        <v>350.1</v>
      </c>
      <c r="X88" s="3">
        <v>50.1</v>
      </c>
      <c r="Y88" s="3">
        <v>15.5</v>
      </c>
      <c r="Z88" s="3">
        <v>103</v>
      </c>
      <c r="AA88" s="3">
        <v>310.1</v>
      </c>
      <c r="AD88" s="6"/>
      <c r="AE88" s="6"/>
      <c r="AF88" s="6"/>
      <c r="AG88" s="6"/>
      <c r="AH88" s="6"/>
      <c r="AI88" s="13">
        <f>SUM(AG88*AH88)</f>
        <v>0</v>
      </c>
      <c r="AJ88" s="6" t="s">
        <v>584</v>
      </c>
      <c r="AK88" s="6" t="s">
        <v>587</v>
      </c>
      <c r="AL88" s="6">
        <v>158</v>
      </c>
      <c r="AM88" s="6">
        <v>1985</v>
      </c>
    </row>
    <row r="89" spans="1:32" ht="15.75" customHeight="1">
      <c r="A89" s="3">
        <v>88</v>
      </c>
      <c r="B89" s="7" t="s">
        <v>465</v>
      </c>
      <c r="C89" s="7" t="s">
        <v>466</v>
      </c>
      <c r="D89" s="22" t="s">
        <v>839</v>
      </c>
      <c r="E89" s="22">
        <v>1983</v>
      </c>
      <c r="F89" s="22">
        <v>1984</v>
      </c>
      <c r="G89" s="22">
        <v>1985</v>
      </c>
      <c r="H89" s="22">
        <v>1986</v>
      </c>
      <c r="I89" s="22"/>
      <c r="J89" s="22">
        <v>4</v>
      </c>
      <c r="K89" s="22"/>
      <c r="L89" s="22">
        <f t="shared" si="8"/>
        <v>4</v>
      </c>
      <c r="M89" s="11">
        <v>8</v>
      </c>
      <c r="N89" s="3">
        <v>4</v>
      </c>
      <c r="O89" s="3">
        <v>0</v>
      </c>
      <c r="P89" s="3">
        <f t="shared" si="9"/>
        <v>8</v>
      </c>
      <c r="Q89" s="22">
        <f t="shared" si="10"/>
        <v>12</v>
      </c>
      <c r="R89" s="23" t="s">
        <v>572</v>
      </c>
      <c r="S89" s="30">
        <f>SUM(T89+(U89*100))*1.1</f>
        <v>994.0935264597932</v>
      </c>
      <c r="T89" s="3">
        <f t="shared" si="11"/>
        <v>449.364</v>
      </c>
      <c r="U89" s="19">
        <f t="shared" si="12"/>
        <v>4.54357387690721</v>
      </c>
      <c r="V89" s="20">
        <f>SUM(AA89)*0.081</f>
        <v>98.901</v>
      </c>
      <c r="W89" s="20">
        <f>SUM(AA89)*0.33</f>
        <v>402.93</v>
      </c>
      <c r="X89" s="20">
        <v>240.1</v>
      </c>
      <c r="Y89" s="20">
        <v>158</v>
      </c>
      <c r="Z89" s="20">
        <f>SUM(AA89)*0.031</f>
        <v>37.851</v>
      </c>
      <c r="AA89" s="5">
        <v>1221</v>
      </c>
      <c r="AB89" s="5"/>
      <c r="AC89" s="5"/>
      <c r="AD89" s="5">
        <v>10.3</v>
      </c>
      <c r="AE89" s="5">
        <v>4</v>
      </c>
      <c r="AF89" s="5"/>
    </row>
    <row r="90" spans="1:32" ht="15.75" customHeight="1">
      <c r="A90" s="3">
        <v>89</v>
      </c>
      <c r="B90" s="7" t="s">
        <v>986</v>
      </c>
      <c r="C90" s="7" t="s">
        <v>1176</v>
      </c>
      <c r="D90" s="22" t="s">
        <v>700</v>
      </c>
      <c r="E90" s="22">
        <v>1964</v>
      </c>
      <c r="F90" s="22">
        <v>1965</v>
      </c>
      <c r="G90" s="22">
        <v>1966</v>
      </c>
      <c r="H90" s="22"/>
      <c r="I90" s="22"/>
      <c r="J90" s="22">
        <v>3</v>
      </c>
      <c r="K90" s="22">
        <v>5</v>
      </c>
      <c r="L90" s="22">
        <f t="shared" si="8"/>
        <v>8</v>
      </c>
      <c r="M90" s="11">
        <v>8</v>
      </c>
      <c r="N90" s="3">
        <v>4</v>
      </c>
      <c r="O90" s="3">
        <v>0</v>
      </c>
      <c r="P90" s="3">
        <f t="shared" si="9"/>
        <v>8</v>
      </c>
      <c r="Q90" s="22">
        <f t="shared" si="10"/>
        <v>12</v>
      </c>
      <c r="R90" s="23" t="s">
        <v>1084</v>
      </c>
      <c r="S90" s="30">
        <f>SUM(T90+(U90*100))*1.1</f>
        <v>893.1303407484448</v>
      </c>
      <c r="T90" s="3">
        <f t="shared" si="11"/>
        <v>413.62</v>
      </c>
      <c r="U90" s="19">
        <f t="shared" si="12"/>
        <v>3.9831667340767707</v>
      </c>
      <c r="V90" s="20">
        <f>SUM(AA90)*0.081</f>
        <v>103.842</v>
      </c>
      <c r="W90" s="20">
        <v>771</v>
      </c>
      <c r="X90" s="20">
        <v>80.1</v>
      </c>
      <c r="Y90" s="20">
        <f>SUM(AA90)*0.038</f>
        <v>48.716</v>
      </c>
      <c r="Z90" s="20">
        <f>SUM(AA90)*0.031</f>
        <v>39.742</v>
      </c>
      <c r="AA90" s="5">
        <v>1282</v>
      </c>
      <c r="AB90" s="5"/>
      <c r="AC90" s="5"/>
      <c r="AD90" s="5">
        <v>16.4</v>
      </c>
      <c r="AE90" s="5">
        <v>3</v>
      </c>
      <c r="AF90" s="5"/>
    </row>
    <row r="91" spans="1:27" ht="15.75" customHeight="1">
      <c r="A91" s="3">
        <v>90</v>
      </c>
      <c r="B91" s="24" t="s">
        <v>952</v>
      </c>
      <c r="C91" s="24" t="s">
        <v>1018</v>
      </c>
      <c r="D91" s="22" t="s">
        <v>714</v>
      </c>
      <c r="E91" s="22">
        <v>1997</v>
      </c>
      <c r="F91" s="22">
        <v>1998</v>
      </c>
      <c r="G91" s="22">
        <v>1999</v>
      </c>
      <c r="H91" s="22">
        <v>2000</v>
      </c>
      <c r="I91" s="22"/>
      <c r="J91" s="22">
        <v>4</v>
      </c>
      <c r="K91" s="22">
        <v>4</v>
      </c>
      <c r="L91" s="22">
        <f t="shared" si="8"/>
        <v>8</v>
      </c>
      <c r="M91" s="11">
        <v>8</v>
      </c>
      <c r="N91" s="3">
        <v>4</v>
      </c>
      <c r="O91" s="3">
        <v>0</v>
      </c>
      <c r="P91" s="3">
        <f t="shared" si="9"/>
        <v>8</v>
      </c>
      <c r="Q91" s="22">
        <f t="shared" si="10"/>
        <v>12</v>
      </c>
      <c r="R91" s="23" t="s">
        <v>1114</v>
      </c>
      <c r="S91" s="30">
        <f>SUM(T91+(U91*100))*1.1</f>
        <v>350.88380898876414</v>
      </c>
      <c r="T91" s="3">
        <f t="shared" si="11"/>
        <v>150.21</v>
      </c>
      <c r="U91" s="19">
        <f t="shared" si="12"/>
        <v>1.6877528089887641</v>
      </c>
      <c r="V91" s="3">
        <v>89</v>
      </c>
      <c r="W91" s="20">
        <v>90.1</v>
      </c>
      <c r="X91" s="3">
        <v>54</v>
      </c>
      <c r="Y91" s="3">
        <v>48</v>
      </c>
      <c r="Z91" s="3">
        <v>6</v>
      </c>
      <c r="AA91" s="3">
        <v>502</v>
      </c>
    </row>
    <row r="92" spans="1:39" ht="15.75" customHeight="1">
      <c r="A92" s="3">
        <v>91</v>
      </c>
      <c r="B92" s="8" t="s">
        <v>935</v>
      </c>
      <c r="C92" s="8" t="s">
        <v>936</v>
      </c>
      <c r="D92" s="22" t="s">
        <v>690</v>
      </c>
      <c r="E92" s="22">
        <v>1970</v>
      </c>
      <c r="F92" s="22">
        <v>1971</v>
      </c>
      <c r="G92" s="22"/>
      <c r="H92" s="22"/>
      <c r="I92" s="22">
        <v>3</v>
      </c>
      <c r="J92" s="22">
        <v>2</v>
      </c>
      <c r="K92" s="22"/>
      <c r="L92" s="22">
        <f t="shared" si="8"/>
        <v>2</v>
      </c>
      <c r="M92" s="11">
        <v>3</v>
      </c>
      <c r="N92" s="3">
        <v>5</v>
      </c>
      <c r="O92" s="3">
        <v>4</v>
      </c>
      <c r="P92" s="3">
        <f t="shared" si="9"/>
        <v>7</v>
      </c>
      <c r="Q92" s="22">
        <f t="shared" si="10"/>
        <v>12</v>
      </c>
      <c r="R92" s="23" t="s">
        <v>643</v>
      </c>
      <c r="S92" s="17" t="e">
        <f>SUM(T92+(U92*100))</f>
        <v>#DIV/0!</v>
      </c>
      <c r="T92" s="3">
        <f t="shared" si="11"/>
        <v>0</v>
      </c>
      <c r="U92" s="19" t="e">
        <f t="shared" si="12"/>
        <v>#DIV/0!</v>
      </c>
      <c r="AD92" s="6"/>
      <c r="AE92" s="6"/>
      <c r="AF92" s="6"/>
      <c r="AG92" s="6"/>
      <c r="AH92" s="6"/>
      <c r="AI92" s="13">
        <f>SUM(AG92*AH92)</f>
        <v>0</v>
      </c>
      <c r="AJ92" s="6" t="s">
        <v>599</v>
      </c>
      <c r="AK92" s="6" t="s">
        <v>606</v>
      </c>
      <c r="AL92" s="6">
        <v>51</v>
      </c>
      <c r="AM92" s="6">
        <v>1971</v>
      </c>
    </row>
    <row r="93" spans="1:21" ht="15.75" customHeight="1">
      <c r="A93" s="3">
        <v>92</v>
      </c>
      <c r="B93" s="24" t="s">
        <v>70</v>
      </c>
      <c r="C93" s="24" t="s">
        <v>72</v>
      </c>
      <c r="D93" s="22" t="s">
        <v>706</v>
      </c>
      <c r="E93" s="22">
        <v>1955</v>
      </c>
      <c r="F93" s="22">
        <v>1956</v>
      </c>
      <c r="G93" s="22">
        <v>1957</v>
      </c>
      <c r="H93" s="22"/>
      <c r="I93" s="22"/>
      <c r="J93" s="22">
        <v>2</v>
      </c>
      <c r="K93" s="22">
        <v>4</v>
      </c>
      <c r="L93" s="22">
        <f t="shared" si="8"/>
        <v>6</v>
      </c>
      <c r="M93" s="11">
        <v>6</v>
      </c>
      <c r="N93" s="3">
        <v>6</v>
      </c>
      <c r="O93" s="3">
        <v>0</v>
      </c>
      <c r="P93" s="3">
        <f t="shared" si="9"/>
        <v>6</v>
      </c>
      <c r="Q93" s="22">
        <f t="shared" si="10"/>
        <v>12</v>
      </c>
      <c r="R93" s="23" t="s">
        <v>6</v>
      </c>
      <c r="S93" s="17" t="e">
        <f>SUM(T93+(U93*100))</f>
        <v>#DIV/0!</v>
      </c>
      <c r="T93" s="3">
        <f t="shared" si="11"/>
        <v>0</v>
      </c>
      <c r="U93" s="19" t="e">
        <f t="shared" si="12"/>
        <v>#DIV/0!</v>
      </c>
    </row>
    <row r="94" spans="1:27" ht="15.75" customHeight="1">
      <c r="A94" s="3">
        <v>93</v>
      </c>
      <c r="B94" s="4" t="s">
        <v>233</v>
      </c>
      <c r="C94" s="4" t="s">
        <v>373</v>
      </c>
      <c r="D94" s="22" t="s">
        <v>812</v>
      </c>
      <c r="E94" s="22">
        <v>2001</v>
      </c>
      <c r="F94" s="22">
        <v>2002</v>
      </c>
      <c r="G94" s="22">
        <v>2003</v>
      </c>
      <c r="H94" s="22">
        <v>2004</v>
      </c>
      <c r="I94" s="22">
        <v>4</v>
      </c>
      <c r="J94" s="22">
        <v>4</v>
      </c>
      <c r="K94" s="22"/>
      <c r="L94" s="22">
        <f t="shared" si="8"/>
        <v>4</v>
      </c>
      <c r="M94" s="11">
        <v>3</v>
      </c>
      <c r="N94" s="3">
        <v>9</v>
      </c>
      <c r="O94" s="3">
        <v>0</v>
      </c>
      <c r="P94" s="3">
        <f t="shared" si="9"/>
        <v>3</v>
      </c>
      <c r="Q94" s="22">
        <f t="shared" si="10"/>
        <v>12</v>
      </c>
      <c r="R94" s="23" t="s">
        <v>641</v>
      </c>
      <c r="S94" s="30">
        <f>SUM(T94+(U94*100))*1.1</f>
        <v>177.33861580246915</v>
      </c>
      <c r="T94" s="3">
        <f t="shared" si="11"/>
        <v>72.1468</v>
      </c>
      <c r="U94" s="19">
        <f t="shared" si="12"/>
        <v>0.8907012345679012</v>
      </c>
      <c r="V94" s="3">
        <v>81</v>
      </c>
      <c r="W94" s="3">
        <v>174</v>
      </c>
      <c r="X94" s="20">
        <f>SUM(AA94*0.161)</f>
        <v>31.234</v>
      </c>
      <c r="Y94" s="20">
        <f>SUM(AA94)*0.038</f>
        <v>7.372</v>
      </c>
      <c r="Z94" s="20">
        <f>SUM(AA94)*0.031</f>
        <v>6.014</v>
      </c>
      <c r="AA94" s="3">
        <v>194</v>
      </c>
    </row>
    <row r="95" spans="1:27" ht="15.75" customHeight="1">
      <c r="A95" s="3">
        <v>94</v>
      </c>
      <c r="B95" s="24" t="s">
        <v>524</v>
      </c>
      <c r="C95" s="24" t="s">
        <v>97</v>
      </c>
      <c r="D95" s="22" t="s">
        <v>779</v>
      </c>
      <c r="E95" s="22">
        <v>1982</v>
      </c>
      <c r="F95" s="22">
        <v>1983</v>
      </c>
      <c r="G95" s="22">
        <v>1984</v>
      </c>
      <c r="H95" s="22">
        <v>1985</v>
      </c>
      <c r="I95" s="22">
        <v>1</v>
      </c>
      <c r="J95" s="22">
        <v>4</v>
      </c>
      <c r="K95" s="22"/>
      <c r="L95" s="22">
        <f t="shared" si="8"/>
        <v>4</v>
      </c>
      <c r="M95" s="11">
        <v>8</v>
      </c>
      <c r="N95" s="3">
        <v>4</v>
      </c>
      <c r="O95" s="3">
        <v>0</v>
      </c>
      <c r="P95" s="3">
        <f t="shared" si="9"/>
        <v>8</v>
      </c>
      <c r="Q95" s="22">
        <f t="shared" si="10"/>
        <v>12</v>
      </c>
      <c r="R95" s="23" t="s">
        <v>1121</v>
      </c>
      <c r="S95" s="30">
        <f>SUM(T95+(U95*100))*1.1</f>
        <v>652.6300000000001</v>
      </c>
      <c r="T95" s="3">
        <f t="shared" si="11"/>
        <v>296.65000000000003</v>
      </c>
      <c r="U95" s="19">
        <f t="shared" si="12"/>
        <v>2.9665000000000004</v>
      </c>
      <c r="V95" s="3">
        <v>100</v>
      </c>
      <c r="W95" s="3">
        <v>20.1</v>
      </c>
      <c r="X95" s="3">
        <v>320.1</v>
      </c>
      <c r="Y95" s="3">
        <v>253</v>
      </c>
      <c r="Z95" s="3">
        <v>20.1</v>
      </c>
      <c r="AA95" s="3">
        <v>420.1</v>
      </c>
    </row>
    <row r="96" spans="1:21" ht="15.75" customHeight="1">
      <c r="A96" s="3">
        <v>95</v>
      </c>
      <c r="B96" s="24" t="s">
        <v>918</v>
      </c>
      <c r="C96" s="24" t="s">
        <v>1139</v>
      </c>
      <c r="D96" s="22" t="s">
        <v>742</v>
      </c>
      <c r="E96" s="22">
        <v>1944</v>
      </c>
      <c r="F96" s="22">
        <v>1945</v>
      </c>
      <c r="G96" s="22"/>
      <c r="H96" s="22"/>
      <c r="I96" s="22"/>
      <c r="J96" s="22">
        <v>2</v>
      </c>
      <c r="K96" s="22"/>
      <c r="L96" s="22">
        <f t="shared" si="8"/>
        <v>2</v>
      </c>
      <c r="M96" s="11">
        <v>3</v>
      </c>
      <c r="N96" s="3">
        <v>9</v>
      </c>
      <c r="O96" s="3">
        <v>0</v>
      </c>
      <c r="P96" s="3">
        <f t="shared" si="9"/>
        <v>3</v>
      </c>
      <c r="Q96" s="22">
        <f t="shared" si="10"/>
        <v>12</v>
      </c>
      <c r="R96" s="23" t="s">
        <v>106</v>
      </c>
      <c r="S96" s="17" t="e">
        <f>SUM(T96+(U96*100))</f>
        <v>#DIV/0!</v>
      </c>
      <c r="T96" s="3">
        <f t="shared" si="11"/>
        <v>0</v>
      </c>
      <c r="U96" s="19" t="e">
        <f t="shared" si="12"/>
        <v>#DIV/0!</v>
      </c>
    </row>
    <row r="97" spans="1:21" ht="15.75" customHeight="1">
      <c r="A97" s="3">
        <v>96</v>
      </c>
      <c r="B97" s="24" t="s">
        <v>967</v>
      </c>
      <c r="C97" s="24" t="s">
        <v>274</v>
      </c>
      <c r="D97" s="22" t="s">
        <v>716</v>
      </c>
      <c r="E97" s="22">
        <v>1939</v>
      </c>
      <c r="F97" s="22">
        <v>1940</v>
      </c>
      <c r="G97" s="22"/>
      <c r="H97" s="22"/>
      <c r="I97" s="22"/>
      <c r="J97" s="22">
        <v>2</v>
      </c>
      <c r="K97" s="22"/>
      <c r="L97" s="22">
        <f t="shared" si="8"/>
        <v>2</v>
      </c>
      <c r="M97" s="11">
        <v>2</v>
      </c>
      <c r="N97" s="3">
        <v>10</v>
      </c>
      <c r="O97" s="3">
        <v>0</v>
      </c>
      <c r="P97" s="3">
        <f t="shared" si="9"/>
        <v>2</v>
      </c>
      <c r="Q97" s="22">
        <f t="shared" si="10"/>
        <v>12</v>
      </c>
      <c r="R97" s="23" t="s">
        <v>1672</v>
      </c>
      <c r="S97" s="17" t="e">
        <f>SUM(T97+(U97*100))</f>
        <v>#DIV/0!</v>
      </c>
      <c r="T97" s="3">
        <f t="shared" si="11"/>
        <v>0</v>
      </c>
      <c r="U97" s="19" t="e">
        <f t="shared" si="12"/>
        <v>#DIV/0!</v>
      </c>
    </row>
    <row r="98" spans="1:21" ht="15.75" customHeight="1">
      <c r="A98" s="3">
        <v>97</v>
      </c>
      <c r="B98" s="24" t="s">
        <v>901</v>
      </c>
      <c r="C98" s="24" t="s">
        <v>290</v>
      </c>
      <c r="D98" s="22" t="s">
        <v>696</v>
      </c>
      <c r="E98" s="22">
        <v>1954</v>
      </c>
      <c r="F98" s="22">
        <v>1955</v>
      </c>
      <c r="G98" s="22">
        <v>1956</v>
      </c>
      <c r="H98" s="22"/>
      <c r="I98" s="22">
        <v>2</v>
      </c>
      <c r="J98" s="22">
        <v>3</v>
      </c>
      <c r="K98" s="22">
        <v>5</v>
      </c>
      <c r="L98" s="22">
        <f t="shared" si="8"/>
        <v>8</v>
      </c>
      <c r="M98" s="11">
        <v>7</v>
      </c>
      <c r="N98" s="3">
        <v>4</v>
      </c>
      <c r="O98" s="3">
        <v>0</v>
      </c>
      <c r="P98" s="3">
        <f t="shared" si="9"/>
        <v>7</v>
      </c>
      <c r="Q98" s="22">
        <f t="shared" si="10"/>
        <v>11</v>
      </c>
      <c r="R98" s="23" t="s">
        <v>3</v>
      </c>
      <c r="T98" s="3">
        <f t="shared" si="11"/>
        <v>0</v>
      </c>
      <c r="U98" s="19" t="e">
        <f t="shared" si="12"/>
        <v>#DIV/0!</v>
      </c>
    </row>
    <row r="99" spans="1:21" ht="15.75" customHeight="1">
      <c r="A99" s="3">
        <v>98</v>
      </c>
      <c r="B99" s="24" t="s">
        <v>878</v>
      </c>
      <c r="C99" s="24" t="s">
        <v>146</v>
      </c>
      <c r="D99" s="22" t="s">
        <v>787</v>
      </c>
      <c r="E99" s="22">
        <v>1958</v>
      </c>
      <c r="F99" s="22">
        <v>1959</v>
      </c>
      <c r="G99" s="22">
        <v>1960</v>
      </c>
      <c r="H99" s="22"/>
      <c r="I99" s="22">
        <v>2</v>
      </c>
      <c r="J99" s="22">
        <v>3</v>
      </c>
      <c r="K99" s="22">
        <v>5</v>
      </c>
      <c r="L99" s="22">
        <f t="shared" si="8"/>
        <v>8</v>
      </c>
      <c r="M99" s="11">
        <v>8</v>
      </c>
      <c r="N99" s="3">
        <v>3</v>
      </c>
      <c r="O99" s="3">
        <v>0</v>
      </c>
      <c r="P99" s="3">
        <f t="shared" si="9"/>
        <v>8</v>
      </c>
      <c r="Q99" s="22">
        <f t="shared" si="10"/>
        <v>11</v>
      </c>
      <c r="R99" s="23" t="s">
        <v>1077</v>
      </c>
      <c r="T99" s="3">
        <f t="shared" si="11"/>
        <v>0</v>
      </c>
      <c r="U99" s="19" t="e">
        <f t="shared" si="12"/>
        <v>#DIV/0!</v>
      </c>
    </row>
    <row r="100" spans="1:21" ht="15.75" customHeight="1">
      <c r="A100" s="3">
        <v>99</v>
      </c>
      <c r="B100" s="24" t="s">
        <v>988</v>
      </c>
      <c r="C100" s="24" t="s">
        <v>433</v>
      </c>
      <c r="D100" s="22" t="s">
        <v>703</v>
      </c>
      <c r="E100" s="22">
        <v>1937</v>
      </c>
      <c r="F100" s="22">
        <v>1938</v>
      </c>
      <c r="G100" s="22">
        <v>1939</v>
      </c>
      <c r="H100" s="22"/>
      <c r="I100" s="22"/>
      <c r="J100" s="22">
        <v>3</v>
      </c>
      <c r="K100" s="22">
        <v>5</v>
      </c>
      <c r="L100" s="22">
        <f t="shared" si="8"/>
        <v>8</v>
      </c>
      <c r="M100" s="11">
        <v>8</v>
      </c>
      <c r="N100" s="3">
        <v>3</v>
      </c>
      <c r="O100" s="3">
        <v>0</v>
      </c>
      <c r="P100" s="3">
        <f t="shared" si="9"/>
        <v>8</v>
      </c>
      <c r="Q100" s="22">
        <f t="shared" si="10"/>
        <v>11</v>
      </c>
      <c r="R100" s="23" t="s">
        <v>1686</v>
      </c>
      <c r="T100" s="3">
        <f t="shared" si="11"/>
        <v>0</v>
      </c>
      <c r="U100" s="19" t="e">
        <f t="shared" si="12"/>
        <v>#DIV/0!</v>
      </c>
    </row>
    <row r="101" spans="1:21" ht="15.75" customHeight="1">
      <c r="A101" s="3">
        <v>100</v>
      </c>
      <c r="B101" s="4" t="s">
        <v>515</v>
      </c>
      <c r="C101" s="4" t="s">
        <v>516</v>
      </c>
      <c r="D101" s="4">
        <v>2008</v>
      </c>
      <c r="E101" s="4">
        <v>2008</v>
      </c>
      <c r="J101" s="22">
        <v>1</v>
      </c>
      <c r="K101" s="22"/>
      <c r="L101" s="22">
        <f t="shared" si="8"/>
        <v>1</v>
      </c>
      <c r="M101" s="11">
        <v>2</v>
      </c>
      <c r="N101" s="3">
        <v>9</v>
      </c>
      <c r="O101" s="3">
        <v>0</v>
      </c>
      <c r="P101" s="3">
        <f t="shared" si="9"/>
        <v>2</v>
      </c>
      <c r="Q101" s="22">
        <f t="shared" si="10"/>
        <v>11</v>
      </c>
      <c r="R101" s="23" t="s">
        <v>1671</v>
      </c>
      <c r="S101" s="17" t="e">
        <f>SUM(T101+(U101*100))</f>
        <v>#DIV/0!</v>
      </c>
      <c r="T101" s="3">
        <f t="shared" si="11"/>
        <v>0</v>
      </c>
      <c r="U101" s="19" t="e">
        <f t="shared" si="12"/>
        <v>#DIV/0!</v>
      </c>
    </row>
    <row r="102" spans="1:27" ht="15.75" customHeight="1">
      <c r="A102" s="3">
        <v>101</v>
      </c>
      <c r="B102" s="4" t="s">
        <v>511</v>
      </c>
      <c r="C102" s="4" t="s">
        <v>512</v>
      </c>
      <c r="D102" s="4">
        <v>2007</v>
      </c>
      <c r="E102" s="4">
        <v>2007</v>
      </c>
      <c r="J102" s="22">
        <v>1</v>
      </c>
      <c r="K102" s="22"/>
      <c r="L102" s="22">
        <f t="shared" si="8"/>
        <v>1</v>
      </c>
      <c r="M102" s="11">
        <v>7</v>
      </c>
      <c r="N102" s="3">
        <v>4</v>
      </c>
      <c r="O102" s="3">
        <v>0</v>
      </c>
      <c r="P102" s="3">
        <f t="shared" si="9"/>
        <v>7</v>
      </c>
      <c r="Q102" s="22">
        <f t="shared" si="10"/>
        <v>11</v>
      </c>
      <c r="R102" s="23" t="s">
        <v>648</v>
      </c>
      <c r="S102" s="30">
        <f>SUM(T102+(U102*100))*1.1</f>
        <v>589.6</v>
      </c>
      <c r="T102" s="3">
        <f t="shared" si="11"/>
        <v>107.19999999999999</v>
      </c>
      <c r="U102" s="19">
        <f t="shared" si="12"/>
        <v>4.287999999999999</v>
      </c>
      <c r="V102" s="3">
        <v>25</v>
      </c>
      <c r="W102" s="3">
        <v>172</v>
      </c>
      <c r="X102" s="3">
        <v>16</v>
      </c>
      <c r="Y102" s="3">
        <v>28</v>
      </c>
      <c r="Z102" s="3">
        <v>8</v>
      </c>
      <c r="AA102" s="3">
        <v>324</v>
      </c>
    </row>
    <row r="103" spans="1:39" ht="15.75" customHeight="1">
      <c r="A103" s="3">
        <v>102</v>
      </c>
      <c r="B103" s="8" t="s">
        <v>888</v>
      </c>
      <c r="C103" s="8" t="s">
        <v>285</v>
      </c>
      <c r="D103" s="22" t="s">
        <v>818</v>
      </c>
      <c r="E103" s="22">
        <v>1981</v>
      </c>
      <c r="F103" s="22">
        <v>1982</v>
      </c>
      <c r="G103" s="22"/>
      <c r="H103" s="22"/>
      <c r="I103" s="22">
        <v>1</v>
      </c>
      <c r="J103" s="22">
        <v>2</v>
      </c>
      <c r="K103" s="22"/>
      <c r="L103" s="22">
        <f t="shared" si="8"/>
        <v>2</v>
      </c>
      <c r="M103" s="11">
        <v>4</v>
      </c>
      <c r="N103" s="3">
        <v>4</v>
      </c>
      <c r="O103" s="3">
        <v>3</v>
      </c>
      <c r="P103" s="3">
        <f t="shared" si="9"/>
        <v>7</v>
      </c>
      <c r="Q103" s="22">
        <f t="shared" si="10"/>
        <v>11</v>
      </c>
      <c r="R103" s="23" t="s">
        <v>564</v>
      </c>
      <c r="S103" s="30">
        <f>SUM(T103+(U103*100))*1.1</f>
        <v>284.28661016949155</v>
      </c>
      <c r="T103" s="3">
        <f t="shared" si="11"/>
        <v>95.9</v>
      </c>
      <c r="U103" s="19">
        <f t="shared" si="12"/>
        <v>1.6254237288135593</v>
      </c>
      <c r="V103" s="3">
        <v>59</v>
      </c>
      <c r="W103" s="3">
        <v>212</v>
      </c>
      <c r="X103" s="3">
        <v>27</v>
      </c>
      <c r="Y103" s="3">
        <v>19</v>
      </c>
      <c r="Z103" s="3">
        <v>21</v>
      </c>
      <c r="AA103" s="3">
        <v>194</v>
      </c>
      <c r="AD103" s="6"/>
      <c r="AE103" s="6"/>
      <c r="AF103" s="6"/>
      <c r="AG103" s="6"/>
      <c r="AH103" s="6"/>
      <c r="AI103" s="13">
        <f>SUM(AG103*AH103)</f>
        <v>0</v>
      </c>
      <c r="AJ103" s="6" t="s">
        <v>594</v>
      </c>
      <c r="AK103" s="6" t="s">
        <v>596</v>
      </c>
      <c r="AL103" s="6">
        <v>170</v>
      </c>
      <c r="AM103" s="6">
        <v>1982</v>
      </c>
    </row>
    <row r="104" spans="1:39" ht="15.75" customHeight="1">
      <c r="A104" s="3">
        <v>103</v>
      </c>
      <c r="B104" s="8" t="s">
        <v>19</v>
      </c>
      <c r="C104" s="8" t="s">
        <v>20</v>
      </c>
      <c r="D104" s="22" t="s">
        <v>767</v>
      </c>
      <c r="E104" s="22">
        <v>1979</v>
      </c>
      <c r="F104" s="22">
        <v>1980</v>
      </c>
      <c r="G104" s="22">
        <v>1981</v>
      </c>
      <c r="H104" s="22"/>
      <c r="I104" s="22">
        <v>1</v>
      </c>
      <c r="J104" s="22">
        <v>3</v>
      </c>
      <c r="K104" s="22"/>
      <c r="L104" s="22">
        <f t="shared" si="8"/>
        <v>3</v>
      </c>
      <c r="M104" s="11">
        <v>7</v>
      </c>
      <c r="N104" s="3">
        <v>4</v>
      </c>
      <c r="O104" s="3">
        <v>0</v>
      </c>
      <c r="P104" s="3">
        <f t="shared" si="9"/>
        <v>7</v>
      </c>
      <c r="Q104" s="22">
        <f t="shared" si="10"/>
        <v>11</v>
      </c>
      <c r="R104" s="23" t="s">
        <v>1208</v>
      </c>
      <c r="S104" s="17" t="e">
        <f>SUM(T104+(U104*100))</f>
        <v>#DIV/0!</v>
      </c>
      <c r="T104" s="3">
        <f t="shared" si="11"/>
        <v>0</v>
      </c>
      <c r="U104" s="19" t="e">
        <f t="shared" si="12"/>
        <v>#DIV/0!</v>
      </c>
      <c r="AD104" s="6"/>
      <c r="AE104" s="6"/>
      <c r="AF104" s="6"/>
      <c r="AG104" s="6"/>
      <c r="AH104" s="6"/>
      <c r="AI104" s="13">
        <f>SUM(AG104*AH104)</f>
        <v>0</v>
      </c>
      <c r="AJ104" s="6" t="s">
        <v>599</v>
      </c>
      <c r="AK104" s="6" t="s">
        <v>600</v>
      </c>
      <c r="AL104" s="6">
        <v>225</v>
      </c>
      <c r="AM104" s="6">
        <v>1981</v>
      </c>
    </row>
    <row r="105" spans="1:21" ht="15.75" customHeight="1">
      <c r="A105" s="3">
        <v>104</v>
      </c>
      <c r="B105" s="24" t="s">
        <v>874</v>
      </c>
      <c r="C105" s="24" t="s">
        <v>280</v>
      </c>
      <c r="D105" s="22" t="s">
        <v>685</v>
      </c>
      <c r="E105" s="22">
        <v>1961</v>
      </c>
      <c r="F105" s="22">
        <v>1962</v>
      </c>
      <c r="G105" s="22">
        <v>1963</v>
      </c>
      <c r="H105" s="22"/>
      <c r="I105" s="22"/>
      <c r="J105" s="22">
        <v>3</v>
      </c>
      <c r="K105" s="22">
        <v>4</v>
      </c>
      <c r="L105" s="22">
        <f t="shared" si="8"/>
        <v>7</v>
      </c>
      <c r="M105" s="11">
        <v>7</v>
      </c>
      <c r="N105" s="3">
        <v>4</v>
      </c>
      <c r="O105" s="3">
        <v>0</v>
      </c>
      <c r="P105" s="3">
        <f t="shared" si="9"/>
        <v>7</v>
      </c>
      <c r="Q105" s="22">
        <f t="shared" si="10"/>
        <v>11</v>
      </c>
      <c r="R105" s="23" t="s">
        <v>1082</v>
      </c>
      <c r="T105" s="3">
        <f t="shared" si="11"/>
        <v>0</v>
      </c>
      <c r="U105" s="19" t="e">
        <f t="shared" si="12"/>
        <v>#DIV/0!</v>
      </c>
    </row>
    <row r="106" spans="1:21" ht="15.75" customHeight="1">
      <c r="A106" s="3">
        <v>105</v>
      </c>
      <c r="B106" s="24" t="s">
        <v>1681</v>
      </c>
      <c r="C106" s="24" t="s">
        <v>957</v>
      </c>
      <c r="D106" s="22" t="s">
        <v>689</v>
      </c>
      <c r="E106" s="22">
        <v>1931</v>
      </c>
      <c r="F106" s="22">
        <v>1932</v>
      </c>
      <c r="G106" s="22"/>
      <c r="H106" s="22"/>
      <c r="I106" s="22"/>
      <c r="J106" s="22">
        <v>2</v>
      </c>
      <c r="K106" s="22"/>
      <c r="L106" s="22">
        <f t="shared" si="8"/>
        <v>2</v>
      </c>
      <c r="M106" s="11">
        <v>7</v>
      </c>
      <c r="N106" s="3">
        <v>4</v>
      </c>
      <c r="O106" s="3">
        <v>0</v>
      </c>
      <c r="P106" s="3">
        <f t="shared" si="9"/>
        <v>7</v>
      </c>
      <c r="Q106" s="22">
        <f t="shared" si="10"/>
        <v>11</v>
      </c>
      <c r="R106" s="23" t="s">
        <v>1682</v>
      </c>
      <c r="T106" s="3">
        <f t="shared" si="11"/>
        <v>0</v>
      </c>
      <c r="U106" s="19" t="e">
        <f t="shared" si="12"/>
        <v>#DIV/0!</v>
      </c>
    </row>
    <row r="107" spans="1:27" ht="15.75" customHeight="1">
      <c r="A107" s="3">
        <v>106</v>
      </c>
      <c r="B107" s="24" t="s">
        <v>1044</v>
      </c>
      <c r="C107" s="24" t="s">
        <v>1175</v>
      </c>
      <c r="D107" s="22" t="s">
        <v>755</v>
      </c>
      <c r="E107" s="22">
        <v>1987</v>
      </c>
      <c r="F107" s="22">
        <v>1988</v>
      </c>
      <c r="G107" s="22"/>
      <c r="H107" s="22"/>
      <c r="I107" s="22"/>
      <c r="J107" s="22">
        <v>2</v>
      </c>
      <c r="K107" s="22"/>
      <c r="L107" s="22">
        <f t="shared" si="8"/>
        <v>2</v>
      </c>
      <c r="M107" s="11">
        <v>7</v>
      </c>
      <c r="N107" s="3">
        <v>4</v>
      </c>
      <c r="O107" s="3">
        <v>0</v>
      </c>
      <c r="P107" s="3">
        <f t="shared" si="9"/>
        <v>7</v>
      </c>
      <c r="Q107" s="22">
        <f t="shared" si="10"/>
        <v>11</v>
      </c>
      <c r="R107" s="23" t="s">
        <v>1122</v>
      </c>
      <c r="S107" s="30">
        <f>SUM(T107+(U107*100))*1.1</f>
        <v>768.9694736842106</v>
      </c>
      <c r="T107" s="3">
        <f t="shared" si="11"/>
        <v>253.8</v>
      </c>
      <c r="U107" s="19">
        <f t="shared" si="12"/>
        <v>4.4526315789473685</v>
      </c>
      <c r="V107" s="3">
        <v>57</v>
      </c>
      <c r="W107" s="3">
        <v>266</v>
      </c>
      <c r="X107" s="3">
        <v>197</v>
      </c>
      <c r="Y107" s="3">
        <v>64</v>
      </c>
      <c r="Z107" s="3">
        <v>11</v>
      </c>
      <c r="AA107" s="3">
        <v>724</v>
      </c>
    </row>
    <row r="108" spans="1:26" ht="15.75" customHeight="1">
      <c r="A108" s="3">
        <v>107</v>
      </c>
      <c r="B108" s="24" t="s">
        <v>915</v>
      </c>
      <c r="C108" s="24" t="s">
        <v>966</v>
      </c>
      <c r="D108" s="22" t="s">
        <v>668</v>
      </c>
      <c r="E108" s="22">
        <v>1967</v>
      </c>
      <c r="F108" s="22">
        <v>1968</v>
      </c>
      <c r="G108" s="22"/>
      <c r="H108" s="22"/>
      <c r="I108" s="22">
        <v>1</v>
      </c>
      <c r="J108" s="22">
        <v>2</v>
      </c>
      <c r="K108" s="22">
        <v>4</v>
      </c>
      <c r="L108" s="22">
        <f t="shared" si="8"/>
        <v>6</v>
      </c>
      <c r="M108" s="11">
        <v>6</v>
      </c>
      <c r="N108" s="3">
        <v>5</v>
      </c>
      <c r="O108" s="3">
        <v>0</v>
      </c>
      <c r="P108" s="3">
        <f t="shared" si="9"/>
        <v>6</v>
      </c>
      <c r="Q108" s="22">
        <f t="shared" si="10"/>
        <v>11</v>
      </c>
      <c r="R108" s="23" t="s">
        <v>1088</v>
      </c>
      <c r="S108" s="30">
        <f>SUM(T108+(U108*100))*1.1</f>
        <v>132.33</v>
      </c>
      <c r="T108" s="3">
        <f t="shared" si="11"/>
        <v>40.1</v>
      </c>
      <c r="U108" s="19">
        <f t="shared" si="12"/>
        <v>0.802</v>
      </c>
      <c r="V108" s="3">
        <v>50</v>
      </c>
      <c r="W108" s="3">
        <v>111</v>
      </c>
      <c r="X108" s="3">
        <v>5</v>
      </c>
      <c r="Y108" s="3">
        <v>12</v>
      </c>
      <c r="Z108" s="3">
        <v>22</v>
      </c>
    </row>
    <row r="109" spans="1:32" ht="15.75" customHeight="1">
      <c r="A109" s="3">
        <v>108</v>
      </c>
      <c r="B109" s="7" t="s">
        <v>172</v>
      </c>
      <c r="C109" s="7" t="s">
        <v>173</v>
      </c>
      <c r="D109" s="22" t="s">
        <v>788</v>
      </c>
      <c r="E109" s="22">
        <v>1991</v>
      </c>
      <c r="F109" s="22">
        <v>1992</v>
      </c>
      <c r="G109" s="22">
        <v>1993</v>
      </c>
      <c r="H109" s="22">
        <v>1994</v>
      </c>
      <c r="I109" s="22">
        <v>2</v>
      </c>
      <c r="J109" s="22">
        <v>4</v>
      </c>
      <c r="K109" s="22"/>
      <c r="L109" s="22">
        <f t="shared" si="8"/>
        <v>4</v>
      </c>
      <c r="M109" s="11">
        <v>5</v>
      </c>
      <c r="N109" s="3">
        <v>6</v>
      </c>
      <c r="O109" s="3">
        <v>0</v>
      </c>
      <c r="P109" s="3">
        <f t="shared" si="9"/>
        <v>5</v>
      </c>
      <c r="Q109" s="22">
        <f t="shared" si="10"/>
        <v>11</v>
      </c>
      <c r="R109" s="23" t="s">
        <v>1124</v>
      </c>
      <c r="S109" s="30">
        <f>SUM(T109+(U109*100))*1.1</f>
        <v>497.45410000000004</v>
      </c>
      <c r="T109" s="3">
        <f t="shared" si="11"/>
        <v>241.89100000000002</v>
      </c>
      <c r="U109" s="19">
        <f t="shared" si="12"/>
        <v>2.1034</v>
      </c>
      <c r="V109" s="3">
        <v>115</v>
      </c>
      <c r="W109" s="3">
        <v>250</v>
      </c>
      <c r="X109" s="3">
        <v>350</v>
      </c>
      <c r="Y109" s="20">
        <v>150.1</v>
      </c>
      <c r="Z109" s="20">
        <f>SUM(AA109)*0.031</f>
        <v>9.641</v>
      </c>
      <c r="AA109" s="3">
        <v>311</v>
      </c>
      <c r="AD109" s="5">
        <v>10.1</v>
      </c>
      <c r="AE109" s="5">
        <v>4</v>
      </c>
      <c r="AF109" s="5"/>
    </row>
    <row r="110" spans="1:27" ht="15.75" customHeight="1">
      <c r="A110" s="3">
        <v>109</v>
      </c>
      <c r="B110" s="4" t="s">
        <v>999</v>
      </c>
      <c r="C110" s="4" t="s">
        <v>1000</v>
      </c>
      <c r="D110" s="22" t="s">
        <v>710</v>
      </c>
      <c r="E110" s="22">
        <v>2003</v>
      </c>
      <c r="F110" s="22">
        <v>2004</v>
      </c>
      <c r="G110" s="22">
        <v>2005</v>
      </c>
      <c r="H110" s="22">
        <v>2006</v>
      </c>
      <c r="I110" s="22">
        <v>4</v>
      </c>
      <c r="J110" s="22">
        <v>4</v>
      </c>
      <c r="K110" s="22"/>
      <c r="L110" s="22">
        <f t="shared" si="8"/>
        <v>4</v>
      </c>
      <c r="M110" s="11">
        <v>4</v>
      </c>
      <c r="N110" s="3">
        <v>7</v>
      </c>
      <c r="O110" s="3">
        <v>0</v>
      </c>
      <c r="P110" s="3">
        <f t="shared" si="9"/>
        <v>4</v>
      </c>
      <c r="Q110" s="22">
        <f t="shared" si="10"/>
        <v>11</v>
      </c>
      <c r="R110" s="23" t="s">
        <v>1209</v>
      </c>
      <c r="S110" s="30">
        <f>SUM(T110+(U110*100))*1.1</f>
        <v>429.6600000000001</v>
      </c>
      <c r="T110" s="3">
        <f t="shared" si="11"/>
        <v>217</v>
      </c>
      <c r="U110" s="19">
        <f t="shared" si="12"/>
        <v>1.736</v>
      </c>
      <c r="V110" s="21">
        <v>125</v>
      </c>
      <c r="W110" s="21">
        <v>235</v>
      </c>
      <c r="X110" s="21">
        <v>120</v>
      </c>
      <c r="Y110" s="21">
        <v>59</v>
      </c>
      <c r="Z110" s="21">
        <v>11</v>
      </c>
      <c r="AA110" s="3">
        <v>645</v>
      </c>
    </row>
    <row r="111" spans="1:21" ht="15.75" customHeight="1">
      <c r="A111" s="3">
        <v>110</v>
      </c>
      <c r="B111" s="24" t="s">
        <v>103</v>
      </c>
      <c r="C111" s="24" t="s">
        <v>943</v>
      </c>
      <c r="D111" s="22" t="s">
        <v>782</v>
      </c>
      <c r="E111" s="22">
        <v>1994</v>
      </c>
      <c r="F111" s="22">
        <v>1995</v>
      </c>
      <c r="G111" s="22">
        <v>1997</v>
      </c>
      <c r="H111" s="22">
        <v>1998</v>
      </c>
      <c r="I111" s="22">
        <v>2</v>
      </c>
      <c r="J111" s="22">
        <v>4</v>
      </c>
      <c r="K111" s="22"/>
      <c r="L111" s="22">
        <f t="shared" si="8"/>
        <v>4</v>
      </c>
      <c r="M111" s="11">
        <v>4</v>
      </c>
      <c r="N111" s="3">
        <v>7</v>
      </c>
      <c r="O111" s="3">
        <v>0</v>
      </c>
      <c r="P111" s="3">
        <f t="shared" si="9"/>
        <v>4</v>
      </c>
      <c r="Q111" s="22">
        <f t="shared" si="10"/>
        <v>11</v>
      </c>
      <c r="R111" s="23" t="s">
        <v>554</v>
      </c>
      <c r="S111" s="17" t="e">
        <f>SUM(T111+(U111*100))</f>
        <v>#DIV/0!</v>
      </c>
      <c r="T111" s="3">
        <f t="shared" si="11"/>
        <v>0</v>
      </c>
      <c r="U111" s="19" t="e">
        <f t="shared" si="12"/>
        <v>#DIV/0!</v>
      </c>
    </row>
    <row r="112" spans="1:21" ht="15.75" customHeight="1">
      <c r="A112" s="3">
        <v>111</v>
      </c>
      <c r="B112" s="24" t="s">
        <v>918</v>
      </c>
      <c r="C112" s="24" t="s">
        <v>260</v>
      </c>
      <c r="D112" s="22" t="s">
        <v>799</v>
      </c>
      <c r="E112" s="22">
        <v>1934</v>
      </c>
      <c r="F112" s="22">
        <v>1935</v>
      </c>
      <c r="G112" s="22">
        <v>1936</v>
      </c>
      <c r="H112" s="22"/>
      <c r="I112" s="22"/>
      <c r="J112" s="22">
        <v>3</v>
      </c>
      <c r="K112" s="22"/>
      <c r="L112" s="22">
        <f t="shared" si="8"/>
        <v>3</v>
      </c>
      <c r="M112" s="11">
        <v>3</v>
      </c>
      <c r="N112" s="3">
        <v>8</v>
      </c>
      <c r="O112" s="3">
        <v>0</v>
      </c>
      <c r="P112" s="3">
        <f t="shared" si="9"/>
        <v>3</v>
      </c>
      <c r="Q112" s="22">
        <f t="shared" si="10"/>
        <v>11</v>
      </c>
      <c r="R112" s="23" t="s">
        <v>1683</v>
      </c>
      <c r="T112" s="3">
        <f t="shared" si="11"/>
        <v>0</v>
      </c>
      <c r="U112" s="19" t="e">
        <f t="shared" si="12"/>
        <v>#DIV/0!</v>
      </c>
    </row>
    <row r="113" spans="1:21" ht="15.75" customHeight="1">
      <c r="A113" s="3">
        <v>112</v>
      </c>
      <c r="B113" s="24" t="s">
        <v>967</v>
      </c>
      <c r="C113" s="24" t="s">
        <v>966</v>
      </c>
      <c r="D113" s="22" t="s">
        <v>697</v>
      </c>
      <c r="E113" s="22">
        <v>1968</v>
      </c>
      <c r="F113" s="22">
        <v>1969</v>
      </c>
      <c r="G113" s="22">
        <v>1970</v>
      </c>
      <c r="H113" s="22"/>
      <c r="I113" s="22">
        <v>5</v>
      </c>
      <c r="J113" s="22">
        <v>3</v>
      </c>
      <c r="K113" s="22"/>
      <c r="L113" s="22">
        <f t="shared" si="8"/>
        <v>3</v>
      </c>
      <c r="M113" s="11">
        <v>3</v>
      </c>
      <c r="N113" s="3">
        <v>8</v>
      </c>
      <c r="O113" s="3">
        <v>0</v>
      </c>
      <c r="P113" s="3">
        <f t="shared" si="9"/>
        <v>3</v>
      </c>
      <c r="Q113" s="22">
        <f t="shared" si="10"/>
        <v>11</v>
      </c>
      <c r="T113" s="3">
        <f t="shared" si="11"/>
        <v>0</v>
      </c>
      <c r="U113" s="19" t="e">
        <f t="shared" si="12"/>
        <v>#DIV/0!</v>
      </c>
    </row>
    <row r="114" spans="1:21" ht="15.75" customHeight="1">
      <c r="A114" s="3">
        <v>113</v>
      </c>
      <c r="B114" s="24" t="s">
        <v>909</v>
      </c>
      <c r="C114" s="24" t="s">
        <v>910</v>
      </c>
      <c r="D114" s="22" t="s">
        <v>679</v>
      </c>
      <c r="E114" s="22">
        <v>1969</v>
      </c>
      <c r="F114" s="22">
        <v>1970</v>
      </c>
      <c r="G114" s="22">
        <v>1971</v>
      </c>
      <c r="H114" s="22"/>
      <c r="I114" s="22">
        <v>5</v>
      </c>
      <c r="J114" s="22">
        <v>3</v>
      </c>
      <c r="K114" s="22"/>
      <c r="L114" s="22">
        <f t="shared" si="8"/>
        <v>3</v>
      </c>
      <c r="M114" s="11">
        <v>3</v>
      </c>
      <c r="N114" s="3">
        <v>8</v>
      </c>
      <c r="O114" s="3">
        <v>0</v>
      </c>
      <c r="P114" s="3">
        <f t="shared" si="9"/>
        <v>3</v>
      </c>
      <c r="Q114" s="22">
        <f t="shared" si="10"/>
        <v>11</v>
      </c>
      <c r="T114" s="3">
        <f t="shared" si="11"/>
        <v>0</v>
      </c>
      <c r="U114" s="19" t="e">
        <f t="shared" si="12"/>
        <v>#DIV/0!</v>
      </c>
    </row>
    <row r="115" spans="1:21" ht="15.75" customHeight="1">
      <c r="A115" s="3">
        <v>114</v>
      </c>
      <c r="B115" s="24" t="s">
        <v>228</v>
      </c>
      <c r="C115" s="24" t="s">
        <v>229</v>
      </c>
      <c r="D115" s="22" t="s">
        <v>679</v>
      </c>
      <c r="E115" s="22">
        <v>1969</v>
      </c>
      <c r="F115" s="22">
        <v>1970</v>
      </c>
      <c r="G115" s="22">
        <v>1971</v>
      </c>
      <c r="H115" s="22"/>
      <c r="I115" s="22">
        <v>5</v>
      </c>
      <c r="J115" s="22">
        <v>3</v>
      </c>
      <c r="K115" s="22"/>
      <c r="L115" s="22">
        <f t="shared" si="8"/>
        <v>3</v>
      </c>
      <c r="M115" s="11">
        <v>3</v>
      </c>
      <c r="N115" s="3">
        <v>8</v>
      </c>
      <c r="O115" s="3">
        <v>0</v>
      </c>
      <c r="P115" s="3">
        <f t="shared" si="9"/>
        <v>3</v>
      </c>
      <c r="Q115" s="22">
        <f t="shared" si="10"/>
        <v>11</v>
      </c>
      <c r="T115" s="3">
        <f t="shared" si="11"/>
        <v>0</v>
      </c>
      <c r="U115" s="19" t="e">
        <f t="shared" si="12"/>
        <v>#DIV/0!</v>
      </c>
    </row>
    <row r="116" spans="1:21" ht="15.75" customHeight="1">
      <c r="A116" s="3">
        <v>115</v>
      </c>
      <c r="B116" s="24" t="s">
        <v>233</v>
      </c>
      <c r="C116" s="24" t="s">
        <v>234</v>
      </c>
      <c r="D116" s="22" t="s">
        <v>679</v>
      </c>
      <c r="E116" s="22">
        <v>1969</v>
      </c>
      <c r="F116" s="22">
        <v>1970</v>
      </c>
      <c r="G116" s="22">
        <v>1971</v>
      </c>
      <c r="H116" s="22"/>
      <c r="I116" s="22">
        <v>5</v>
      </c>
      <c r="J116" s="22">
        <v>3</v>
      </c>
      <c r="K116" s="22"/>
      <c r="L116" s="22">
        <f t="shared" si="8"/>
        <v>3</v>
      </c>
      <c r="M116" s="11">
        <v>3</v>
      </c>
      <c r="N116" s="3">
        <v>8</v>
      </c>
      <c r="O116" s="3">
        <v>0</v>
      </c>
      <c r="P116" s="3">
        <f t="shared" si="9"/>
        <v>3</v>
      </c>
      <c r="Q116" s="22">
        <f t="shared" si="10"/>
        <v>11</v>
      </c>
      <c r="T116" s="3">
        <f t="shared" si="11"/>
        <v>0</v>
      </c>
      <c r="U116" s="19" t="e">
        <f t="shared" si="12"/>
        <v>#DIV/0!</v>
      </c>
    </row>
    <row r="117" spans="1:21" ht="15.75" customHeight="1">
      <c r="A117" s="3">
        <v>116</v>
      </c>
      <c r="B117" s="24" t="s">
        <v>986</v>
      </c>
      <c r="C117" s="24" t="s">
        <v>434</v>
      </c>
      <c r="D117" s="22" t="s">
        <v>679</v>
      </c>
      <c r="E117" s="22">
        <v>1969</v>
      </c>
      <c r="F117" s="22">
        <v>1970</v>
      </c>
      <c r="G117" s="22">
        <v>1971</v>
      </c>
      <c r="H117" s="22"/>
      <c r="I117" s="22">
        <v>5</v>
      </c>
      <c r="J117" s="22">
        <v>3</v>
      </c>
      <c r="K117" s="22"/>
      <c r="L117" s="22">
        <f t="shared" si="8"/>
        <v>3</v>
      </c>
      <c r="M117" s="11">
        <v>3</v>
      </c>
      <c r="N117" s="3">
        <v>8</v>
      </c>
      <c r="O117" s="3">
        <v>0</v>
      </c>
      <c r="P117" s="3">
        <f t="shared" si="9"/>
        <v>3</v>
      </c>
      <c r="Q117" s="22">
        <f t="shared" si="10"/>
        <v>11</v>
      </c>
      <c r="T117" s="3">
        <f t="shared" si="11"/>
        <v>0</v>
      </c>
      <c r="U117" s="19" t="e">
        <f t="shared" si="12"/>
        <v>#DIV/0!</v>
      </c>
    </row>
    <row r="118" spans="1:21" ht="15.75" customHeight="1">
      <c r="A118" s="3">
        <v>117</v>
      </c>
      <c r="B118" s="4" t="s">
        <v>1014</v>
      </c>
      <c r="C118" s="4" t="s">
        <v>97</v>
      </c>
      <c r="D118" s="22" t="s">
        <v>695</v>
      </c>
      <c r="E118" s="22">
        <v>1973</v>
      </c>
      <c r="F118" s="22">
        <v>1974</v>
      </c>
      <c r="G118" s="22">
        <v>1975</v>
      </c>
      <c r="H118" s="22"/>
      <c r="I118" s="22">
        <v>5</v>
      </c>
      <c r="J118" s="22">
        <v>3</v>
      </c>
      <c r="K118" s="22"/>
      <c r="L118" s="22">
        <f t="shared" si="8"/>
        <v>3</v>
      </c>
      <c r="M118" s="11">
        <v>3</v>
      </c>
      <c r="N118" s="3">
        <v>8</v>
      </c>
      <c r="O118" s="3">
        <v>0</v>
      </c>
      <c r="P118" s="3">
        <f t="shared" si="9"/>
        <v>3</v>
      </c>
      <c r="Q118" s="22">
        <f t="shared" si="10"/>
        <v>11</v>
      </c>
      <c r="R118" s="23" t="s">
        <v>640</v>
      </c>
      <c r="S118" s="17" t="e">
        <f>SUM(T118+(U118*100))</f>
        <v>#DIV/0!</v>
      </c>
      <c r="T118" s="3">
        <f t="shared" si="11"/>
        <v>0</v>
      </c>
      <c r="U118" s="19" t="e">
        <f t="shared" si="12"/>
        <v>#DIV/0!</v>
      </c>
    </row>
    <row r="119" spans="1:21" ht="15.75" customHeight="1">
      <c r="A119" s="3">
        <v>118</v>
      </c>
      <c r="B119" s="24" t="s">
        <v>954</v>
      </c>
      <c r="C119" s="24" t="s">
        <v>955</v>
      </c>
      <c r="D119" s="22" t="s">
        <v>695</v>
      </c>
      <c r="E119" s="22">
        <v>1973</v>
      </c>
      <c r="F119" s="22">
        <v>1974</v>
      </c>
      <c r="G119" s="22">
        <v>1975</v>
      </c>
      <c r="H119" s="22"/>
      <c r="I119" s="22">
        <v>5</v>
      </c>
      <c r="J119" s="22">
        <v>3</v>
      </c>
      <c r="K119" s="22"/>
      <c r="L119" s="22">
        <f t="shared" si="8"/>
        <v>3</v>
      </c>
      <c r="M119" s="11">
        <v>3</v>
      </c>
      <c r="N119" s="3">
        <v>8</v>
      </c>
      <c r="O119" s="3">
        <v>0</v>
      </c>
      <c r="P119" s="3">
        <f t="shared" si="9"/>
        <v>3</v>
      </c>
      <c r="Q119" s="22">
        <f t="shared" si="10"/>
        <v>11</v>
      </c>
      <c r="T119" s="3">
        <f t="shared" si="11"/>
        <v>0</v>
      </c>
      <c r="U119" s="19" t="e">
        <f t="shared" si="12"/>
        <v>#DIV/0!</v>
      </c>
    </row>
    <row r="120" spans="1:21" ht="15.75" customHeight="1">
      <c r="A120" s="3">
        <v>119</v>
      </c>
      <c r="B120" s="4" t="s">
        <v>982</v>
      </c>
      <c r="C120" s="4" t="s">
        <v>983</v>
      </c>
      <c r="D120" s="22" t="s">
        <v>695</v>
      </c>
      <c r="E120" s="22">
        <v>1973</v>
      </c>
      <c r="F120" s="22">
        <v>1974</v>
      </c>
      <c r="G120" s="22">
        <v>1975</v>
      </c>
      <c r="H120" s="22"/>
      <c r="I120" s="22">
        <v>5</v>
      </c>
      <c r="J120" s="22">
        <v>3</v>
      </c>
      <c r="K120" s="22"/>
      <c r="L120" s="22">
        <f t="shared" si="8"/>
        <v>3</v>
      </c>
      <c r="M120" s="11">
        <v>3</v>
      </c>
      <c r="N120" s="3">
        <v>8</v>
      </c>
      <c r="O120" s="3">
        <v>0</v>
      </c>
      <c r="P120" s="3">
        <f t="shared" si="9"/>
        <v>3</v>
      </c>
      <c r="Q120" s="22">
        <f t="shared" si="10"/>
        <v>11</v>
      </c>
      <c r="R120" s="23" t="s">
        <v>637</v>
      </c>
      <c r="S120" s="17" t="e">
        <f>SUM(T120+(U120*100))</f>
        <v>#DIV/0!</v>
      </c>
      <c r="T120" s="3">
        <f t="shared" si="11"/>
        <v>0</v>
      </c>
      <c r="U120" s="19" t="e">
        <f t="shared" si="12"/>
        <v>#DIV/0!</v>
      </c>
    </row>
    <row r="121" spans="1:21" ht="15.75" customHeight="1">
      <c r="A121" s="3">
        <v>120</v>
      </c>
      <c r="B121" s="4" t="s">
        <v>937</v>
      </c>
      <c r="C121" s="4" t="s">
        <v>938</v>
      </c>
      <c r="D121" s="22" t="s">
        <v>691</v>
      </c>
      <c r="E121" s="22">
        <v>1973</v>
      </c>
      <c r="F121" s="22">
        <v>1974</v>
      </c>
      <c r="G121" s="22">
        <v>1975</v>
      </c>
      <c r="H121" s="22">
        <v>1976</v>
      </c>
      <c r="I121" s="22">
        <v>7</v>
      </c>
      <c r="J121" s="22">
        <v>4</v>
      </c>
      <c r="K121" s="22"/>
      <c r="L121" s="22">
        <f t="shared" si="8"/>
        <v>4</v>
      </c>
      <c r="M121" s="11">
        <v>4</v>
      </c>
      <c r="N121" s="3">
        <v>6</v>
      </c>
      <c r="O121" s="3">
        <v>0</v>
      </c>
      <c r="P121" s="3">
        <f t="shared" si="9"/>
        <v>4</v>
      </c>
      <c r="Q121" s="22">
        <f t="shared" si="10"/>
        <v>10</v>
      </c>
      <c r="R121" s="23" t="s">
        <v>640</v>
      </c>
      <c r="S121" s="17" t="e">
        <f>SUM(T121+(U121*100))</f>
        <v>#DIV/0!</v>
      </c>
      <c r="T121" s="3">
        <f t="shared" si="11"/>
        <v>0</v>
      </c>
      <c r="U121" s="19" t="e">
        <f t="shared" si="12"/>
        <v>#DIV/0!</v>
      </c>
    </row>
    <row r="122" spans="1:27" ht="15.75" customHeight="1">
      <c r="A122" s="3">
        <v>121</v>
      </c>
      <c r="B122" s="4" t="s">
        <v>13</v>
      </c>
      <c r="C122" s="4" t="s">
        <v>275</v>
      </c>
      <c r="D122" s="22" t="s">
        <v>699</v>
      </c>
      <c r="E122" s="22">
        <v>1973</v>
      </c>
      <c r="F122" s="22">
        <v>1975</v>
      </c>
      <c r="G122" s="22">
        <v>1976</v>
      </c>
      <c r="H122" s="22">
        <v>1977</v>
      </c>
      <c r="I122" s="22">
        <v>8</v>
      </c>
      <c r="J122" s="22">
        <v>4</v>
      </c>
      <c r="K122" s="22"/>
      <c r="L122" s="22">
        <f t="shared" si="8"/>
        <v>4</v>
      </c>
      <c r="M122" s="11">
        <v>2</v>
      </c>
      <c r="N122" s="3">
        <v>8</v>
      </c>
      <c r="O122" s="3">
        <v>0</v>
      </c>
      <c r="P122" s="3">
        <f t="shared" si="9"/>
        <v>2</v>
      </c>
      <c r="Q122" s="22">
        <f t="shared" si="10"/>
        <v>10</v>
      </c>
      <c r="R122" s="23" t="s">
        <v>563</v>
      </c>
      <c r="S122" s="30">
        <f>SUM(T122+(U122*100))*1.1</f>
        <v>132.04125</v>
      </c>
      <c r="T122" s="3">
        <f t="shared" si="11"/>
        <v>29.1</v>
      </c>
      <c r="U122" s="19">
        <f t="shared" si="12"/>
        <v>0.909375</v>
      </c>
      <c r="V122" s="3">
        <v>32</v>
      </c>
      <c r="W122" s="3">
        <v>88</v>
      </c>
      <c r="X122" s="3">
        <v>34</v>
      </c>
      <c r="Y122" s="20">
        <f>SUM(AA122)*0.038</f>
        <v>2.052</v>
      </c>
      <c r="Z122" s="20">
        <f>SUM(AA122)*0.031</f>
        <v>1.674</v>
      </c>
      <c r="AA122" s="3">
        <v>54</v>
      </c>
    </row>
    <row r="123" spans="1:40" ht="15.75" customHeight="1">
      <c r="A123" s="3">
        <v>122</v>
      </c>
      <c r="B123" s="4" t="s">
        <v>1030</v>
      </c>
      <c r="C123" s="4" t="s">
        <v>23</v>
      </c>
      <c r="D123" s="22" t="s">
        <v>710</v>
      </c>
      <c r="E123" s="22">
        <v>2003</v>
      </c>
      <c r="F123" s="22">
        <v>2004</v>
      </c>
      <c r="G123" s="22">
        <v>2005</v>
      </c>
      <c r="H123" s="22">
        <v>2006</v>
      </c>
      <c r="I123" s="22">
        <v>4</v>
      </c>
      <c r="J123" s="22">
        <v>4</v>
      </c>
      <c r="K123" s="22"/>
      <c r="L123" s="22">
        <f t="shared" si="8"/>
        <v>4</v>
      </c>
      <c r="M123" s="11">
        <v>4</v>
      </c>
      <c r="N123" s="3">
        <v>4</v>
      </c>
      <c r="O123" s="3">
        <v>2</v>
      </c>
      <c r="P123" s="3">
        <f t="shared" si="9"/>
        <v>6</v>
      </c>
      <c r="Q123" s="22">
        <f t="shared" si="10"/>
        <v>10</v>
      </c>
      <c r="R123" s="23" t="s">
        <v>1210</v>
      </c>
      <c r="S123" s="17" t="e">
        <f>SUM(T123+(U123*100))</f>
        <v>#DIV/0!</v>
      </c>
      <c r="T123" s="3">
        <f t="shared" si="11"/>
        <v>0</v>
      </c>
      <c r="U123" s="19" t="e">
        <f t="shared" si="12"/>
        <v>#DIV/0!</v>
      </c>
      <c r="AN123" s="3" t="s">
        <v>115</v>
      </c>
    </row>
    <row r="124" spans="1:21" ht="15.75" customHeight="1">
      <c r="A124" s="3">
        <v>123</v>
      </c>
      <c r="B124" s="24" t="s">
        <v>447</v>
      </c>
      <c r="C124" s="24" t="s">
        <v>448</v>
      </c>
      <c r="D124" s="22" t="s">
        <v>744</v>
      </c>
      <c r="E124" s="22">
        <v>1993</v>
      </c>
      <c r="F124" s="22">
        <v>1994</v>
      </c>
      <c r="G124" s="22">
        <v>1995</v>
      </c>
      <c r="H124" s="22">
        <v>1996</v>
      </c>
      <c r="I124" s="22">
        <v>2</v>
      </c>
      <c r="J124" s="22">
        <v>4</v>
      </c>
      <c r="K124" s="22"/>
      <c r="L124" s="22">
        <f t="shared" si="8"/>
        <v>4</v>
      </c>
      <c r="M124" s="11">
        <v>3</v>
      </c>
      <c r="N124" s="3">
        <v>7</v>
      </c>
      <c r="O124" s="3">
        <v>0</v>
      </c>
      <c r="P124" s="3">
        <f t="shared" si="9"/>
        <v>3</v>
      </c>
      <c r="Q124" s="22">
        <f t="shared" si="10"/>
        <v>10</v>
      </c>
      <c r="R124" s="23" t="s">
        <v>569</v>
      </c>
      <c r="T124" s="3">
        <f t="shared" si="11"/>
        <v>0</v>
      </c>
      <c r="U124" s="19" t="e">
        <f t="shared" si="12"/>
        <v>#DIV/0!</v>
      </c>
    </row>
    <row r="125" spans="1:27" ht="15.75" customHeight="1">
      <c r="A125" s="3">
        <v>124</v>
      </c>
      <c r="B125" s="24" t="s">
        <v>281</v>
      </c>
      <c r="C125" s="24" t="s">
        <v>282</v>
      </c>
      <c r="D125" s="22" t="s">
        <v>733</v>
      </c>
      <c r="E125" s="22">
        <v>1999</v>
      </c>
      <c r="F125" s="22">
        <v>2000</v>
      </c>
      <c r="G125" s="22">
        <v>2001</v>
      </c>
      <c r="H125" s="22">
        <v>2002</v>
      </c>
      <c r="I125" s="22"/>
      <c r="J125" s="22">
        <v>4</v>
      </c>
      <c r="K125" s="22">
        <v>3</v>
      </c>
      <c r="L125" s="22">
        <f t="shared" si="8"/>
        <v>7</v>
      </c>
      <c r="M125" s="11">
        <v>7</v>
      </c>
      <c r="N125" s="3">
        <v>3</v>
      </c>
      <c r="O125" s="3">
        <v>0</v>
      </c>
      <c r="P125" s="3">
        <f t="shared" si="9"/>
        <v>7</v>
      </c>
      <c r="Q125" s="22">
        <f t="shared" si="10"/>
        <v>10</v>
      </c>
      <c r="R125" s="23" t="s">
        <v>1113</v>
      </c>
      <c r="S125" s="30">
        <f>SUM(T125+(U125*100))*1.1</f>
        <v>952.677</v>
      </c>
      <c r="T125" s="3">
        <f t="shared" si="11"/>
        <v>288.69</v>
      </c>
      <c r="U125" s="19">
        <f t="shared" si="12"/>
        <v>5.7738</v>
      </c>
      <c r="V125" s="3">
        <v>50</v>
      </c>
      <c r="W125" s="3">
        <v>578</v>
      </c>
      <c r="X125" s="3">
        <v>25.1</v>
      </c>
      <c r="Y125" s="3">
        <v>7.5</v>
      </c>
      <c r="Z125" s="3">
        <v>140.1</v>
      </c>
      <c r="AA125" s="3">
        <v>410.1</v>
      </c>
    </row>
    <row r="126" spans="1:39" ht="15.75" customHeight="1">
      <c r="A126" s="3">
        <v>125</v>
      </c>
      <c r="B126" s="8" t="s">
        <v>882</v>
      </c>
      <c r="C126" s="8" t="s">
        <v>883</v>
      </c>
      <c r="D126" s="22" t="s">
        <v>670</v>
      </c>
      <c r="E126" s="22">
        <v>1978</v>
      </c>
      <c r="F126" s="22">
        <v>1979</v>
      </c>
      <c r="G126" s="22"/>
      <c r="H126" s="22"/>
      <c r="I126" s="22">
        <v>1</v>
      </c>
      <c r="J126" s="22">
        <v>2</v>
      </c>
      <c r="K126" s="22"/>
      <c r="L126" s="22">
        <f t="shared" si="8"/>
        <v>2</v>
      </c>
      <c r="M126" s="11">
        <v>3</v>
      </c>
      <c r="N126" s="3">
        <v>4</v>
      </c>
      <c r="O126" s="3">
        <v>3</v>
      </c>
      <c r="P126" s="3">
        <f t="shared" si="9"/>
        <v>6</v>
      </c>
      <c r="Q126" s="22">
        <f t="shared" si="10"/>
        <v>10</v>
      </c>
      <c r="R126" s="23" t="s">
        <v>628</v>
      </c>
      <c r="S126" s="17" t="e">
        <f>SUM(T126+(U126*100))</f>
        <v>#DIV/0!</v>
      </c>
      <c r="T126" s="3">
        <f t="shared" si="11"/>
        <v>0</v>
      </c>
      <c r="U126" s="19" t="e">
        <f t="shared" si="12"/>
        <v>#DIV/0!</v>
      </c>
      <c r="AD126" s="6"/>
      <c r="AE126" s="6"/>
      <c r="AF126" s="6"/>
      <c r="AG126" s="6"/>
      <c r="AH126" s="6"/>
      <c r="AI126" s="13">
        <f>SUM(AG126*AH126)</f>
        <v>0</v>
      </c>
      <c r="AJ126" s="6" t="s">
        <v>585</v>
      </c>
      <c r="AK126" s="6" t="s">
        <v>595</v>
      </c>
      <c r="AL126" s="6">
        <v>122</v>
      </c>
      <c r="AM126" s="6">
        <v>1979</v>
      </c>
    </row>
    <row r="127" spans="1:27" ht="15.75" customHeight="1">
      <c r="A127" s="3">
        <v>126</v>
      </c>
      <c r="B127" s="24" t="s">
        <v>1044</v>
      </c>
      <c r="C127" s="24" t="s">
        <v>422</v>
      </c>
      <c r="D127" s="22" t="s">
        <v>756</v>
      </c>
      <c r="E127" s="22">
        <v>1985</v>
      </c>
      <c r="F127" s="22">
        <v>1986</v>
      </c>
      <c r="G127" s="22">
        <v>1987</v>
      </c>
      <c r="H127" s="22">
        <v>1988</v>
      </c>
      <c r="I127" s="22"/>
      <c r="J127" s="22">
        <v>4</v>
      </c>
      <c r="K127" s="22"/>
      <c r="L127" s="22">
        <f t="shared" si="8"/>
        <v>4</v>
      </c>
      <c r="M127" s="11">
        <v>6</v>
      </c>
      <c r="N127" s="3">
        <v>4</v>
      </c>
      <c r="O127" s="3">
        <v>0</v>
      </c>
      <c r="P127" s="3">
        <f t="shared" si="9"/>
        <v>6</v>
      </c>
      <c r="Q127" s="22">
        <f t="shared" si="10"/>
        <v>10</v>
      </c>
      <c r="R127" s="23" t="s">
        <v>1123</v>
      </c>
      <c r="S127" s="30">
        <f>SUM(T127+(U127*100))*1.1</f>
        <v>611.0060000000001</v>
      </c>
      <c r="T127" s="3">
        <f t="shared" si="11"/>
        <v>277.73</v>
      </c>
      <c r="U127" s="19">
        <f t="shared" si="12"/>
        <v>2.7773000000000003</v>
      </c>
      <c r="V127" s="3">
        <v>100</v>
      </c>
      <c r="W127" s="3">
        <v>20.1</v>
      </c>
      <c r="X127" s="3">
        <v>408</v>
      </c>
      <c r="Y127" s="3">
        <v>188</v>
      </c>
      <c r="Z127" s="3">
        <v>20.1</v>
      </c>
      <c r="AA127" s="3">
        <v>400.1</v>
      </c>
    </row>
    <row r="128" spans="1:21" ht="15.75" customHeight="1">
      <c r="A128" s="3">
        <v>127</v>
      </c>
      <c r="B128" s="24" t="s">
        <v>868</v>
      </c>
      <c r="C128" s="24" t="s">
        <v>869</v>
      </c>
      <c r="D128" s="22" t="s">
        <v>667</v>
      </c>
      <c r="E128" s="22">
        <v>1988</v>
      </c>
      <c r="F128" s="22">
        <v>1989</v>
      </c>
      <c r="G128" s="22">
        <v>1990</v>
      </c>
      <c r="H128" s="22">
        <v>1991</v>
      </c>
      <c r="I128" s="22"/>
      <c r="J128" s="22">
        <v>4</v>
      </c>
      <c r="K128" s="22"/>
      <c r="L128" s="22">
        <f t="shared" si="8"/>
        <v>4</v>
      </c>
      <c r="M128" s="11">
        <v>6</v>
      </c>
      <c r="N128" s="3">
        <v>4</v>
      </c>
      <c r="O128" s="3">
        <v>0</v>
      </c>
      <c r="P128" s="3">
        <f t="shared" si="9"/>
        <v>6</v>
      </c>
      <c r="Q128" s="22">
        <f t="shared" si="10"/>
        <v>10</v>
      </c>
      <c r="R128" s="23" t="s">
        <v>538</v>
      </c>
      <c r="S128" s="17" t="e">
        <f>SUM(T128+(U128*100))</f>
        <v>#DIV/0!</v>
      </c>
      <c r="T128" s="3">
        <f t="shared" si="11"/>
        <v>0</v>
      </c>
      <c r="U128" s="19" t="e">
        <f t="shared" si="12"/>
        <v>#DIV/0!</v>
      </c>
    </row>
    <row r="129" spans="1:21" ht="15.75" customHeight="1">
      <c r="A129" s="3">
        <v>128</v>
      </c>
      <c r="B129" s="24" t="s">
        <v>251</v>
      </c>
      <c r="C129" s="24" t="s">
        <v>307</v>
      </c>
      <c r="D129" s="22" t="s">
        <v>751</v>
      </c>
      <c r="E129" s="22">
        <v>1947</v>
      </c>
      <c r="F129" s="22">
        <v>1948</v>
      </c>
      <c r="G129" s="22">
        <v>1949</v>
      </c>
      <c r="H129" s="22">
        <v>1950</v>
      </c>
      <c r="I129" s="22"/>
      <c r="J129" s="22">
        <v>4</v>
      </c>
      <c r="K129" s="22">
        <v>2</v>
      </c>
      <c r="L129" s="22">
        <f t="shared" si="8"/>
        <v>6</v>
      </c>
      <c r="M129" s="11">
        <v>6</v>
      </c>
      <c r="N129" s="3">
        <v>4</v>
      </c>
      <c r="O129" s="3">
        <v>0</v>
      </c>
      <c r="P129" s="3">
        <f t="shared" si="9"/>
        <v>6</v>
      </c>
      <c r="Q129" s="22">
        <f t="shared" si="10"/>
        <v>10</v>
      </c>
      <c r="R129" s="23" t="s">
        <v>1695</v>
      </c>
      <c r="T129" s="3">
        <f t="shared" si="11"/>
        <v>0</v>
      </c>
      <c r="U129" s="19" t="e">
        <f t="shared" si="12"/>
        <v>#DIV/0!</v>
      </c>
    </row>
    <row r="130" spans="1:39" ht="15.75" customHeight="1">
      <c r="A130" s="3">
        <v>129</v>
      </c>
      <c r="B130" s="8" t="s">
        <v>182</v>
      </c>
      <c r="C130" s="8" t="s">
        <v>183</v>
      </c>
      <c r="D130" s="22" t="s">
        <v>801</v>
      </c>
      <c r="E130" s="22">
        <v>1966</v>
      </c>
      <c r="F130" s="22">
        <v>1967</v>
      </c>
      <c r="G130" s="22">
        <v>1968</v>
      </c>
      <c r="H130" s="22"/>
      <c r="I130" s="22">
        <v>1</v>
      </c>
      <c r="J130" s="22">
        <v>3</v>
      </c>
      <c r="K130" s="22"/>
      <c r="L130" s="22">
        <f aca="true" t="shared" si="13" ref="L130:L193">SUM(J130:K130)</f>
        <v>3</v>
      </c>
      <c r="M130" s="11">
        <v>4</v>
      </c>
      <c r="N130" s="3">
        <v>5</v>
      </c>
      <c r="O130" s="3">
        <v>1</v>
      </c>
      <c r="P130" s="3">
        <f aca="true" t="shared" si="14" ref="P130:P193">SUM(M130+O130)</f>
        <v>5</v>
      </c>
      <c r="Q130" s="22">
        <f aca="true" t="shared" si="15" ref="Q130:Q193">SUM(M130:O130)</f>
        <v>10</v>
      </c>
      <c r="R130" s="23" t="s">
        <v>557</v>
      </c>
      <c r="S130" s="17" t="e">
        <f>SUM(T130+(U130*100))</f>
        <v>#DIV/0!</v>
      </c>
      <c r="T130" s="3">
        <f aca="true" t="shared" si="16" ref="T130:T193">SUM((W130/10)+(X130/5)+(Y130/2)+(Z130)+(AA130/5))</f>
        <v>0</v>
      </c>
      <c r="U130" s="19" t="e">
        <f aca="true" t="shared" si="17" ref="U130:U193">SUM(T130)/V130</f>
        <v>#DIV/0!</v>
      </c>
      <c r="AD130" s="6"/>
      <c r="AE130" s="6"/>
      <c r="AF130" s="6"/>
      <c r="AG130" s="6"/>
      <c r="AH130" s="6"/>
      <c r="AI130" s="13">
        <f>SUM(AG130*AH130)</f>
        <v>0</v>
      </c>
      <c r="AJ130" s="6" t="s">
        <v>599</v>
      </c>
      <c r="AK130" s="6" t="s">
        <v>615</v>
      </c>
      <c r="AL130" s="6">
        <v>146</v>
      </c>
      <c r="AM130" s="6">
        <v>1968</v>
      </c>
    </row>
    <row r="131" spans="1:27" ht="15.75" customHeight="1">
      <c r="A131" s="3">
        <v>130</v>
      </c>
      <c r="B131" s="24" t="s">
        <v>863</v>
      </c>
      <c r="C131" s="24" t="s">
        <v>1174</v>
      </c>
      <c r="D131" s="22">
        <v>2007</v>
      </c>
      <c r="E131" s="22">
        <v>2007</v>
      </c>
      <c r="F131" s="22"/>
      <c r="G131" s="22"/>
      <c r="H131" s="22"/>
      <c r="I131" s="22"/>
      <c r="J131" s="22">
        <v>1</v>
      </c>
      <c r="K131" s="22"/>
      <c r="L131" s="22">
        <f t="shared" si="13"/>
        <v>1</v>
      </c>
      <c r="M131" s="11">
        <v>5</v>
      </c>
      <c r="N131" s="3">
        <v>5</v>
      </c>
      <c r="O131" s="3">
        <v>0</v>
      </c>
      <c r="P131" s="3">
        <f t="shared" si="14"/>
        <v>5</v>
      </c>
      <c r="Q131" s="22">
        <f t="shared" si="15"/>
        <v>10</v>
      </c>
      <c r="S131" s="30">
        <f>SUM(T131+(U131*100))*1.1</f>
        <v>656.3700000000001</v>
      </c>
      <c r="T131" s="3">
        <f t="shared" si="16"/>
        <v>154.7</v>
      </c>
      <c r="U131" s="19">
        <f t="shared" si="17"/>
        <v>4.42</v>
      </c>
      <c r="V131" s="3">
        <v>35</v>
      </c>
      <c r="W131" s="3">
        <v>222</v>
      </c>
      <c r="X131" s="3">
        <v>78</v>
      </c>
      <c r="Y131" s="3">
        <v>37</v>
      </c>
      <c r="Z131" s="3">
        <v>10</v>
      </c>
      <c r="AA131" s="3">
        <v>442</v>
      </c>
    </row>
    <row r="132" spans="1:21" ht="15.75" customHeight="1">
      <c r="A132" s="3">
        <v>131</v>
      </c>
      <c r="B132" s="24" t="s">
        <v>868</v>
      </c>
      <c r="C132" s="24" t="s">
        <v>294</v>
      </c>
      <c r="D132" s="22" t="s">
        <v>820</v>
      </c>
      <c r="E132" s="22">
        <v>1919</v>
      </c>
      <c r="F132" s="22">
        <v>1920</v>
      </c>
      <c r="G132" s="22">
        <v>1921</v>
      </c>
      <c r="H132" s="22"/>
      <c r="I132" s="22"/>
      <c r="J132" s="22">
        <v>3</v>
      </c>
      <c r="K132" s="22">
        <v>2</v>
      </c>
      <c r="L132" s="22">
        <f t="shared" si="13"/>
        <v>5</v>
      </c>
      <c r="M132" s="11">
        <v>5</v>
      </c>
      <c r="N132" s="3">
        <v>5</v>
      </c>
      <c r="O132" s="3">
        <v>0</v>
      </c>
      <c r="P132" s="3">
        <f t="shared" si="14"/>
        <v>5</v>
      </c>
      <c r="Q132" s="22">
        <f t="shared" si="15"/>
        <v>10</v>
      </c>
      <c r="T132" s="3">
        <f t="shared" si="16"/>
        <v>0</v>
      </c>
      <c r="U132" s="19" t="e">
        <f t="shared" si="17"/>
        <v>#DIV/0!</v>
      </c>
    </row>
    <row r="133" spans="1:21" ht="15.75" customHeight="1">
      <c r="A133" s="3">
        <v>132</v>
      </c>
      <c r="B133" s="24" t="s">
        <v>928</v>
      </c>
      <c r="C133" s="24" t="s">
        <v>1149</v>
      </c>
      <c r="D133" s="22" t="s">
        <v>746</v>
      </c>
      <c r="E133" s="22">
        <v>1936</v>
      </c>
      <c r="F133" s="22">
        <v>1937</v>
      </c>
      <c r="G133" s="22">
        <v>1938</v>
      </c>
      <c r="H133" s="22"/>
      <c r="I133" s="22"/>
      <c r="J133" s="22">
        <v>3</v>
      </c>
      <c r="K133" s="22">
        <v>2</v>
      </c>
      <c r="L133" s="22">
        <f t="shared" si="13"/>
        <v>5</v>
      </c>
      <c r="M133" s="11">
        <v>5</v>
      </c>
      <c r="N133" s="3">
        <v>5</v>
      </c>
      <c r="O133" s="3">
        <v>0</v>
      </c>
      <c r="P133" s="3">
        <f t="shared" si="14"/>
        <v>5</v>
      </c>
      <c r="Q133" s="22">
        <f t="shared" si="15"/>
        <v>10</v>
      </c>
      <c r="R133" s="23" t="s">
        <v>1684</v>
      </c>
      <c r="T133" s="3">
        <f t="shared" si="16"/>
        <v>0</v>
      </c>
      <c r="U133" s="19" t="e">
        <f t="shared" si="17"/>
        <v>#DIV/0!</v>
      </c>
    </row>
    <row r="134" spans="1:21" ht="15.75" customHeight="1">
      <c r="A134" s="3">
        <v>133</v>
      </c>
      <c r="B134" s="24" t="s">
        <v>976</v>
      </c>
      <c r="C134" s="24" t="s">
        <v>977</v>
      </c>
      <c r="D134" s="22" t="s">
        <v>703</v>
      </c>
      <c r="E134" s="22">
        <v>1937</v>
      </c>
      <c r="F134" s="22">
        <v>1938</v>
      </c>
      <c r="G134" s="22">
        <v>1939</v>
      </c>
      <c r="H134" s="22"/>
      <c r="I134" s="22"/>
      <c r="J134" s="22">
        <v>3</v>
      </c>
      <c r="K134" s="22">
        <v>2</v>
      </c>
      <c r="L134" s="22">
        <f t="shared" si="13"/>
        <v>5</v>
      </c>
      <c r="M134" s="11">
        <v>5</v>
      </c>
      <c r="N134" s="3">
        <v>5</v>
      </c>
      <c r="O134" s="3">
        <v>0</v>
      </c>
      <c r="P134" s="3">
        <f t="shared" si="14"/>
        <v>5</v>
      </c>
      <c r="Q134" s="22">
        <f t="shared" si="15"/>
        <v>10</v>
      </c>
      <c r="R134" s="23" t="s">
        <v>1687</v>
      </c>
      <c r="T134" s="3">
        <f t="shared" si="16"/>
        <v>0</v>
      </c>
      <c r="U134" s="19" t="e">
        <f t="shared" si="17"/>
        <v>#DIV/0!</v>
      </c>
    </row>
    <row r="135" spans="1:21" ht="15.75" customHeight="1">
      <c r="A135" s="3">
        <v>134</v>
      </c>
      <c r="B135" s="24" t="s">
        <v>958</v>
      </c>
      <c r="C135" s="24" t="s">
        <v>16</v>
      </c>
      <c r="D135" s="22" t="s">
        <v>661</v>
      </c>
      <c r="E135" s="22">
        <v>1938</v>
      </c>
      <c r="F135" s="22">
        <v>1939</v>
      </c>
      <c r="G135" s="22">
        <v>1940</v>
      </c>
      <c r="H135" s="22"/>
      <c r="I135" s="22"/>
      <c r="J135" s="22">
        <v>3</v>
      </c>
      <c r="K135" s="22">
        <v>2</v>
      </c>
      <c r="L135" s="22">
        <f t="shared" si="13"/>
        <v>5</v>
      </c>
      <c r="M135" s="11">
        <v>5</v>
      </c>
      <c r="N135" s="3">
        <v>5</v>
      </c>
      <c r="O135" s="3">
        <v>0</v>
      </c>
      <c r="P135" s="3">
        <f t="shared" si="14"/>
        <v>5</v>
      </c>
      <c r="Q135" s="22">
        <f t="shared" si="15"/>
        <v>10</v>
      </c>
      <c r="R135" s="23" t="s">
        <v>1689</v>
      </c>
      <c r="T135" s="3">
        <f t="shared" si="16"/>
        <v>0</v>
      </c>
      <c r="U135" s="19" t="e">
        <f t="shared" si="17"/>
        <v>#DIV/0!</v>
      </c>
    </row>
    <row r="136" spans="1:21" ht="15.75" customHeight="1">
      <c r="A136" s="3">
        <v>135</v>
      </c>
      <c r="B136" s="24" t="s">
        <v>853</v>
      </c>
      <c r="C136" s="24" t="s">
        <v>854</v>
      </c>
      <c r="D136" s="22" t="s">
        <v>661</v>
      </c>
      <c r="E136" s="22">
        <v>1938</v>
      </c>
      <c r="F136" s="22">
        <v>1939</v>
      </c>
      <c r="G136" s="22">
        <v>1940</v>
      </c>
      <c r="H136" s="22"/>
      <c r="I136" s="22"/>
      <c r="J136" s="22">
        <v>3</v>
      </c>
      <c r="K136" s="22">
        <v>2</v>
      </c>
      <c r="L136" s="22">
        <f t="shared" si="13"/>
        <v>5</v>
      </c>
      <c r="M136" s="11">
        <v>5</v>
      </c>
      <c r="N136" s="3">
        <v>5</v>
      </c>
      <c r="O136" s="3">
        <v>0</v>
      </c>
      <c r="P136" s="3">
        <f t="shared" si="14"/>
        <v>5</v>
      </c>
      <c r="Q136" s="22">
        <f t="shared" si="15"/>
        <v>10</v>
      </c>
      <c r="R136" s="23" t="s">
        <v>1685</v>
      </c>
      <c r="T136" s="3">
        <f t="shared" si="16"/>
        <v>0</v>
      </c>
      <c r="U136" s="19" t="e">
        <f t="shared" si="17"/>
        <v>#DIV/0!</v>
      </c>
    </row>
    <row r="137" spans="1:21" ht="15.75" customHeight="1">
      <c r="A137" s="3">
        <v>136</v>
      </c>
      <c r="B137" s="24" t="s">
        <v>855</v>
      </c>
      <c r="C137" s="24" t="s">
        <v>164</v>
      </c>
      <c r="D137" s="22" t="s">
        <v>796</v>
      </c>
      <c r="E137" s="22">
        <v>1983</v>
      </c>
      <c r="F137" s="22">
        <v>1984</v>
      </c>
      <c r="G137" s="22"/>
      <c r="H137" s="22"/>
      <c r="I137" s="22"/>
      <c r="J137" s="22">
        <v>2</v>
      </c>
      <c r="K137" s="22"/>
      <c r="L137" s="22">
        <f t="shared" si="13"/>
        <v>2</v>
      </c>
      <c r="M137" s="11">
        <v>5</v>
      </c>
      <c r="N137" s="3">
        <v>5</v>
      </c>
      <c r="O137" s="3">
        <v>0</v>
      </c>
      <c r="P137" s="3">
        <f t="shared" si="14"/>
        <v>5</v>
      </c>
      <c r="Q137" s="22">
        <f t="shared" si="15"/>
        <v>10</v>
      </c>
      <c r="R137" s="23" t="s">
        <v>556</v>
      </c>
      <c r="S137" s="17" t="e">
        <f>SUM(T137+(U137*100))</f>
        <v>#DIV/0!</v>
      </c>
      <c r="T137" s="3">
        <f t="shared" si="16"/>
        <v>0</v>
      </c>
      <c r="U137" s="19" t="e">
        <f t="shared" si="17"/>
        <v>#DIV/0!</v>
      </c>
    </row>
    <row r="138" spans="1:21" ht="15.75" customHeight="1">
      <c r="A138" s="3">
        <v>137</v>
      </c>
      <c r="B138" s="24" t="s">
        <v>884</v>
      </c>
      <c r="C138" s="24" t="s">
        <v>1039</v>
      </c>
      <c r="D138" s="22" t="s">
        <v>722</v>
      </c>
      <c r="E138" s="22">
        <v>1966</v>
      </c>
      <c r="F138" s="22">
        <v>1967</v>
      </c>
      <c r="G138" s="22">
        <v>1968</v>
      </c>
      <c r="H138" s="22">
        <v>1969</v>
      </c>
      <c r="I138" s="22">
        <v>3</v>
      </c>
      <c r="J138" s="22">
        <v>4</v>
      </c>
      <c r="K138" s="22"/>
      <c r="L138" s="22">
        <f t="shared" si="13"/>
        <v>4</v>
      </c>
      <c r="M138" s="11">
        <v>4</v>
      </c>
      <c r="N138" s="3">
        <v>6</v>
      </c>
      <c r="O138" s="3">
        <v>0</v>
      </c>
      <c r="P138" s="3">
        <f t="shared" si="14"/>
        <v>4</v>
      </c>
      <c r="Q138" s="22">
        <f t="shared" si="15"/>
        <v>10</v>
      </c>
      <c r="T138" s="3">
        <f t="shared" si="16"/>
        <v>0</v>
      </c>
      <c r="U138" s="19" t="e">
        <f t="shared" si="17"/>
        <v>#DIV/0!</v>
      </c>
    </row>
    <row r="139" spans="1:21" ht="15.75" customHeight="1">
      <c r="A139" s="3">
        <v>138</v>
      </c>
      <c r="B139" s="4" t="s">
        <v>509</v>
      </c>
      <c r="C139" s="4" t="s">
        <v>157</v>
      </c>
      <c r="D139" s="22" t="s">
        <v>682</v>
      </c>
      <c r="E139" s="22">
        <v>1933</v>
      </c>
      <c r="F139" s="22">
        <v>1934</v>
      </c>
      <c r="G139" s="22">
        <v>1935</v>
      </c>
      <c r="H139" s="22"/>
      <c r="I139" s="22"/>
      <c r="J139" s="22">
        <v>3</v>
      </c>
      <c r="K139" s="22"/>
      <c r="L139" s="22">
        <f t="shared" si="13"/>
        <v>3</v>
      </c>
      <c r="M139" s="11">
        <v>4</v>
      </c>
      <c r="N139" s="3">
        <v>6</v>
      </c>
      <c r="O139" s="3">
        <v>0</v>
      </c>
      <c r="P139" s="3">
        <f t="shared" si="14"/>
        <v>4</v>
      </c>
      <c r="Q139" s="22">
        <f t="shared" si="15"/>
        <v>10</v>
      </c>
      <c r="R139" s="23" t="s">
        <v>646</v>
      </c>
      <c r="S139" s="17" t="e">
        <f>SUM(T139+(U139*100))</f>
        <v>#DIV/0!</v>
      </c>
      <c r="T139" s="3">
        <f t="shared" si="16"/>
        <v>0</v>
      </c>
      <c r="U139" s="19" t="e">
        <f t="shared" si="17"/>
        <v>#DIV/0!</v>
      </c>
    </row>
    <row r="140" spans="1:21" ht="15.75" customHeight="1">
      <c r="A140" s="3">
        <v>139</v>
      </c>
      <c r="B140" s="4" t="s">
        <v>994</v>
      </c>
      <c r="C140" s="4" t="s">
        <v>1043</v>
      </c>
      <c r="D140" s="22" t="s">
        <v>725</v>
      </c>
      <c r="E140" s="22">
        <v>1973</v>
      </c>
      <c r="F140" s="22">
        <v>1974</v>
      </c>
      <c r="G140" s="22"/>
      <c r="H140" s="22"/>
      <c r="I140" s="22">
        <v>5</v>
      </c>
      <c r="J140" s="22">
        <v>2</v>
      </c>
      <c r="K140" s="22"/>
      <c r="L140" s="22">
        <f t="shared" si="13"/>
        <v>2</v>
      </c>
      <c r="M140" s="11">
        <v>3</v>
      </c>
      <c r="N140" s="3">
        <v>7</v>
      </c>
      <c r="O140" s="3">
        <v>0</v>
      </c>
      <c r="P140" s="3">
        <f t="shared" si="14"/>
        <v>3</v>
      </c>
      <c r="Q140" s="22">
        <f t="shared" si="15"/>
        <v>10</v>
      </c>
      <c r="R140" s="23" t="s">
        <v>638</v>
      </c>
      <c r="S140" s="17" t="e">
        <f>SUM(T140+(U140*100))</f>
        <v>#DIV/0!</v>
      </c>
      <c r="T140" s="3">
        <f t="shared" si="16"/>
        <v>0</v>
      </c>
      <c r="U140" s="19" t="e">
        <f t="shared" si="17"/>
        <v>#DIV/0!</v>
      </c>
    </row>
    <row r="141" spans="1:21" ht="15.75" customHeight="1">
      <c r="A141" s="3">
        <v>140</v>
      </c>
      <c r="B141" s="24" t="s">
        <v>935</v>
      </c>
      <c r="C141" s="24" t="s">
        <v>29</v>
      </c>
      <c r="D141" s="22" t="s">
        <v>768</v>
      </c>
      <c r="E141" s="22">
        <v>1970</v>
      </c>
      <c r="F141" s="22">
        <v>1971</v>
      </c>
      <c r="G141" s="22">
        <v>1972</v>
      </c>
      <c r="H141" s="22"/>
      <c r="I141" s="22">
        <v>4</v>
      </c>
      <c r="J141" s="22">
        <v>3</v>
      </c>
      <c r="K141" s="22"/>
      <c r="L141" s="22">
        <f t="shared" si="13"/>
        <v>3</v>
      </c>
      <c r="M141" s="11">
        <v>3</v>
      </c>
      <c r="N141" s="3">
        <v>7</v>
      </c>
      <c r="O141" s="3">
        <v>0</v>
      </c>
      <c r="P141" s="3">
        <f t="shared" si="14"/>
        <v>3</v>
      </c>
      <c r="Q141" s="22">
        <f t="shared" si="15"/>
        <v>10</v>
      </c>
      <c r="T141" s="3">
        <f t="shared" si="16"/>
        <v>0</v>
      </c>
      <c r="U141" s="19" t="e">
        <f t="shared" si="17"/>
        <v>#DIV/0!</v>
      </c>
    </row>
    <row r="142" spans="1:21" ht="15.75" customHeight="1">
      <c r="A142" s="3">
        <v>141</v>
      </c>
      <c r="B142" s="24" t="s">
        <v>160</v>
      </c>
      <c r="C142" s="24" t="s">
        <v>161</v>
      </c>
      <c r="D142" s="22" t="s">
        <v>768</v>
      </c>
      <c r="E142" s="22">
        <v>1970</v>
      </c>
      <c r="F142" s="22">
        <v>1971</v>
      </c>
      <c r="G142" s="22">
        <v>1972</v>
      </c>
      <c r="H142" s="22"/>
      <c r="I142" s="22">
        <v>4</v>
      </c>
      <c r="J142" s="22">
        <v>3</v>
      </c>
      <c r="K142" s="22"/>
      <c r="L142" s="22">
        <f t="shared" si="13"/>
        <v>3</v>
      </c>
      <c r="M142" s="11">
        <v>3</v>
      </c>
      <c r="N142" s="3">
        <v>7</v>
      </c>
      <c r="O142" s="3">
        <v>0</v>
      </c>
      <c r="P142" s="3">
        <f t="shared" si="14"/>
        <v>3</v>
      </c>
      <c r="Q142" s="22">
        <f t="shared" si="15"/>
        <v>10</v>
      </c>
      <c r="T142" s="3">
        <f t="shared" si="16"/>
        <v>0</v>
      </c>
      <c r="U142" s="19" t="e">
        <f t="shared" si="17"/>
        <v>#DIV/0!</v>
      </c>
    </row>
    <row r="143" spans="1:27" ht="15.75" customHeight="1">
      <c r="A143" s="3">
        <v>142</v>
      </c>
      <c r="B143" s="24" t="s">
        <v>868</v>
      </c>
      <c r="C143" s="24" t="s">
        <v>45</v>
      </c>
      <c r="D143" s="22" t="s">
        <v>773</v>
      </c>
      <c r="E143" s="22">
        <v>1994</v>
      </c>
      <c r="F143" s="22">
        <v>1995</v>
      </c>
      <c r="G143" s="22">
        <v>1996</v>
      </c>
      <c r="H143" s="22"/>
      <c r="I143" s="22">
        <v>2</v>
      </c>
      <c r="J143" s="22">
        <v>3</v>
      </c>
      <c r="K143" s="22"/>
      <c r="L143" s="22">
        <f t="shared" si="13"/>
        <v>3</v>
      </c>
      <c r="M143" s="11">
        <v>3</v>
      </c>
      <c r="N143" s="3">
        <v>7</v>
      </c>
      <c r="O143" s="3">
        <v>0</v>
      </c>
      <c r="P143" s="3">
        <f t="shared" si="14"/>
        <v>3</v>
      </c>
      <c r="Q143" s="22">
        <f t="shared" si="15"/>
        <v>10</v>
      </c>
      <c r="R143" s="23" t="s">
        <v>552</v>
      </c>
      <c r="S143" s="30">
        <f>SUM(T143+(U143*100))*1.1</f>
        <v>29.51666666666667</v>
      </c>
      <c r="T143" s="3">
        <f t="shared" si="16"/>
        <v>3.5</v>
      </c>
      <c r="U143" s="19">
        <f t="shared" si="17"/>
        <v>0.23333333333333334</v>
      </c>
      <c r="V143" s="3">
        <v>15</v>
      </c>
      <c r="W143" s="3">
        <v>11</v>
      </c>
      <c r="X143" s="3">
        <v>3</v>
      </c>
      <c r="Y143" s="3">
        <v>0</v>
      </c>
      <c r="Z143" s="3">
        <v>0</v>
      </c>
      <c r="AA143" s="3">
        <v>9</v>
      </c>
    </row>
    <row r="144" spans="1:27" ht="15.75" customHeight="1">
      <c r="A144" s="3">
        <v>143</v>
      </c>
      <c r="B144" s="4" t="s">
        <v>878</v>
      </c>
      <c r="C144" s="3" t="s">
        <v>1132</v>
      </c>
      <c r="D144" s="22" t="s">
        <v>738</v>
      </c>
      <c r="E144" s="22">
        <v>1977</v>
      </c>
      <c r="F144" s="22">
        <v>1978</v>
      </c>
      <c r="G144" s="22">
        <v>1979</v>
      </c>
      <c r="H144" s="22"/>
      <c r="I144" s="22">
        <v>6</v>
      </c>
      <c r="J144" s="22">
        <v>3</v>
      </c>
      <c r="K144" s="22"/>
      <c r="L144" s="22">
        <f t="shared" si="13"/>
        <v>3</v>
      </c>
      <c r="M144" s="11">
        <v>1</v>
      </c>
      <c r="N144" s="3">
        <v>9</v>
      </c>
      <c r="O144" s="3">
        <v>0</v>
      </c>
      <c r="P144" s="3">
        <f t="shared" si="14"/>
        <v>1</v>
      </c>
      <c r="Q144" s="22">
        <f t="shared" si="15"/>
        <v>10</v>
      </c>
      <c r="R144" s="23" t="s">
        <v>631</v>
      </c>
      <c r="S144" s="30">
        <f>SUM(T144+(U144*100))*1.1</f>
        <v>90.51395294117648</v>
      </c>
      <c r="T144" s="3">
        <f t="shared" si="16"/>
        <v>11.956</v>
      </c>
      <c r="U144" s="19">
        <f t="shared" si="17"/>
        <v>0.7032941176470588</v>
      </c>
      <c r="V144" s="3">
        <v>17</v>
      </c>
      <c r="W144" s="3">
        <v>29</v>
      </c>
      <c r="X144" s="3">
        <v>5</v>
      </c>
      <c r="Y144" s="20">
        <v>4.1</v>
      </c>
      <c r="Z144" s="20">
        <f>SUM(AA144)*0.031</f>
        <v>0.806</v>
      </c>
      <c r="AA144" s="3">
        <v>26</v>
      </c>
    </row>
    <row r="145" spans="1:21" ht="15.75" customHeight="1">
      <c r="A145" s="3">
        <v>144</v>
      </c>
      <c r="B145" s="24" t="s">
        <v>952</v>
      </c>
      <c r="C145" s="24" t="s">
        <v>91</v>
      </c>
      <c r="D145" s="22" t="s">
        <v>778</v>
      </c>
      <c r="E145" s="22">
        <v>1952</v>
      </c>
      <c r="F145" s="22">
        <v>1953</v>
      </c>
      <c r="G145" s="22">
        <v>1954</v>
      </c>
      <c r="H145" s="22">
        <v>1955</v>
      </c>
      <c r="I145" s="22">
        <v>2</v>
      </c>
      <c r="J145" s="22">
        <v>4</v>
      </c>
      <c r="K145" s="22"/>
      <c r="L145" s="22">
        <f t="shared" si="13"/>
        <v>4</v>
      </c>
      <c r="M145" s="11">
        <v>4</v>
      </c>
      <c r="N145" s="3">
        <v>5</v>
      </c>
      <c r="O145" s="3">
        <v>0</v>
      </c>
      <c r="P145" s="3">
        <f t="shared" si="14"/>
        <v>4</v>
      </c>
      <c r="Q145" s="22">
        <f t="shared" si="15"/>
        <v>9</v>
      </c>
      <c r="T145" s="3">
        <f t="shared" si="16"/>
        <v>0</v>
      </c>
      <c r="U145" s="19" t="e">
        <f t="shared" si="17"/>
        <v>#DIV/0!</v>
      </c>
    </row>
    <row r="146" spans="1:21" ht="15.75" customHeight="1">
      <c r="A146" s="3">
        <v>145</v>
      </c>
      <c r="B146" s="24" t="s">
        <v>408</v>
      </c>
      <c r="C146" s="24" t="s">
        <v>409</v>
      </c>
      <c r="D146" s="22" t="s">
        <v>778</v>
      </c>
      <c r="E146" s="22">
        <v>1952</v>
      </c>
      <c r="F146" s="22">
        <v>1953</v>
      </c>
      <c r="G146" s="22">
        <v>1954</v>
      </c>
      <c r="H146" s="22">
        <v>1955</v>
      </c>
      <c r="I146" s="22">
        <v>2</v>
      </c>
      <c r="J146" s="22">
        <v>4</v>
      </c>
      <c r="K146" s="22"/>
      <c r="L146" s="22">
        <f t="shared" si="13"/>
        <v>4</v>
      </c>
      <c r="M146" s="11">
        <v>4</v>
      </c>
      <c r="N146" s="3">
        <v>5</v>
      </c>
      <c r="O146" s="3">
        <v>0</v>
      </c>
      <c r="P146" s="3">
        <f t="shared" si="14"/>
        <v>4</v>
      </c>
      <c r="Q146" s="22">
        <f t="shared" si="15"/>
        <v>9</v>
      </c>
      <c r="R146" s="23" t="s">
        <v>562</v>
      </c>
      <c r="T146" s="3">
        <f t="shared" si="16"/>
        <v>0</v>
      </c>
      <c r="U146" s="19" t="e">
        <f t="shared" si="17"/>
        <v>#DIV/0!</v>
      </c>
    </row>
    <row r="147" spans="1:21" ht="15.75" customHeight="1">
      <c r="A147" s="3">
        <v>146</v>
      </c>
      <c r="B147" s="24" t="s">
        <v>1032</v>
      </c>
      <c r="C147" s="24" t="s">
        <v>1171</v>
      </c>
      <c r="D147" s="22" t="s">
        <v>754</v>
      </c>
      <c r="E147" s="22">
        <v>1932</v>
      </c>
      <c r="F147" s="22">
        <v>1933</v>
      </c>
      <c r="G147" s="22">
        <v>1934</v>
      </c>
      <c r="H147" s="22">
        <v>1935</v>
      </c>
      <c r="I147" s="22"/>
      <c r="J147" s="22">
        <v>4</v>
      </c>
      <c r="K147" s="22"/>
      <c r="L147" s="22">
        <f t="shared" si="13"/>
        <v>4</v>
      </c>
      <c r="M147" s="11">
        <v>4</v>
      </c>
      <c r="N147" s="3">
        <v>5</v>
      </c>
      <c r="O147" s="3">
        <v>0</v>
      </c>
      <c r="P147" s="3">
        <f t="shared" si="14"/>
        <v>4</v>
      </c>
      <c r="Q147" s="22">
        <f t="shared" si="15"/>
        <v>9</v>
      </c>
      <c r="T147" s="3">
        <f t="shared" si="16"/>
        <v>0</v>
      </c>
      <c r="U147" s="19" t="e">
        <f t="shared" si="17"/>
        <v>#DIV/0!</v>
      </c>
    </row>
    <row r="148" spans="1:21" ht="15.75" customHeight="1">
      <c r="A148" s="3">
        <v>147</v>
      </c>
      <c r="B148" s="24" t="s">
        <v>996</v>
      </c>
      <c r="C148" s="24" t="s">
        <v>997</v>
      </c>
      <c r="D148" s="22" t="s">
        <v>708</v>
      </c>
      <c r="E148" s="22">
        <v>1933</v>
      </c>
      <c r="F148" s="22">
        <v>1934</v>
      </c>
      <c r="G148" s="22">
        <v>1935</v>
      </c>
      <c r="H148" s="22">
        <v>1936</v>
      </c>
      <c r="I148" s="22"/>
      <c r="J148" s="22">
        <v>4</v>
      </c>
      <c r="K148" s="22"/>
      <c r="L148" s="22">
        <f t="shared" si="13"/>
        <v>4</v>
      </c>
      <c r="M148" s="11">
        <v>4</v>
      </c>
      <c r="N148" s="3">
        <v>5</v>
      </c>
      <c r="O148" s="3">
        <v>0</v>
      </c>
      <c r="P148" s="3">
        <f t="shared" si="14"/>
        <v>4</v>
      </c>
      <c r="Q148" s="22">
        <f t="shared" si="15"/>
        <v>9</v>
      </c>
      <c r="T148" s="3">
        <f t="shared" si="16"/>
        <v>0</v>
      </c>
      <c r="U148" s="19" t="e">
        <f t="shared" si="17"/>
        <v>#DIV/0!</v>
      </c>
    </row>
    <row r="149" spans="1:21" ht="15.75" customHeight="1">
      <c r="A149" s="3">
        <v>148</v>
      </c>
      <c r="B149" s="24" t="s">
        <v>962</v>
      </c>
      <c r="C149" s="24" t="s">
        <v>47</v>
      </c>
      <c r="D149" s="22" t="s">
        <v>727</v>
      </c>
      <c r="E149" s="22">
        <v>1978</v>
      </c>
      <c r="F149" s="22">
        <v>1979</v>
      </c>
      <c r="G149" s="22">
        <v>1980</v>
      </c>
      <c r="H149" s="22">
        <v>1981</v>
      </c>
      <c r="I149" s="22">
        <v>1</v>
      </c>
      <c r="J149" s="22">
        <v>4</v>
      </c>
      <c r="K149" s="22"/>
      <c r="L149" s="22">
        <f t="shared" si="13"/>
        <v>4</v>
      </c>
      <c r="M149" s="11">
        <v>4</v>
      </c>
      <c r="N149" s="3">
        <v>5</v>
      </c>
      <c r="O149" s="3">
        <v>0</v>
      </c>
      <c r="P149" s="3">
        <f t="shared" si="14"/>
        <v>4</v>
      </c>
      <c r="Q149" s="22">
        <f t="shared" si="15"/>
        <v>9</v>
      </c>
      <c r="T149" s="3">
        <f t="shared" si="16"/>
        <v>0</v>
      </c>
      <c r="U149" s="19" t="e">
        <f t="shared" si="17"/>
        <v>#DIV/0!</v>
      </c>
    </row>
    <row r="150" spans="1:21" ht="15.75" customHeight="1">
      <c r="A150" s="3">
        <v>149</v>
      </c>
      <c r="B150" s="24" t="s">
        <v>1046</v>
      </c>
      <c r="C150" s="24" t="s">
        <v>1045</v>
      </c>
      <c r="D150" s="22" t="s">
        <v>727</v>
      </c>
      <c r="E150" s="22">
        <v>1978</v>
      </c>
      <c r="F150" s="22">
        <v>1979</v>
      </c>
      <c r="G150" s="22">
        <v>1980</v>
      </c>
      <c r="H150" s="22">
        <v>1981</v>
      </c>
      <c r="I150" s="22">
        <v>1</v>
      </c>
      <c r="J150" s="22">
        <v>4</v>
      </c>
      <c r="K150" s="22"/>
      <c r="L150" s="22">
        <f t="shared" si="13"/>
        <v>4</v>
      </c>
      <c r="M150" s="11">
        <v>4</v>
      </c>
      <c r="N150" s="3">
        <v>5</v>
      </c>
      <c r="O150" s="3">
        <v>0</v>
      </c>
      <c r="P150" s="3">
        <f t="shared" si="14"/>
        <v>4</v>
      </c>
      <c r="Q150" s="22">
        <f t="shared" si="15"/>
        <v>9</v>
      </c>
      <c r="T150" s="3">
        <f t="shared" si="16"/>
        <v>0</v>
      </c>
      <c r="U150" s="19" t="e">
        <f t="shared" si="17"/>
        <v>#DIV/0!</v>
      </c>
    </row>
    <row r="151" spans="1:21" ht="15.75" customHeight="1">
      <c r="A151" s="3">
        <v>150</v>
      </c>
      <c r="B151" s="24" t="s">
        <v>1014</v>
      </c>
      <c r="C151" s="24" t="s">
        <v>413</v>
      </c>
      <c r="D151" s="22" t="s">
        <v>804</v>
      </c>
      <c r="E151" s="22">
        <v>1979</v>
      </c>
      <c r="F151" s="22">
        <v>1980</v>
      </c>
      <c r="G151" s="22">
        <v>1981</v>
      </c>
      <c r="H151" s="22">
        <v>1982</v>
      </c>
      <c r="I151" s="22">
        <v>1</v>
      </c>
      <c r="J151" s="22">
        <v>4</v>
      </c>
      <c r="K151" s="22"/>
      <c r="L151" s="22">
        <f t="shared" si="13"/>
        <v>4</v>
      </c>
      <c r="M151" s="11">
        <v>4</v>
      </c>
      <c r="N151" s="3">
        <v>5</v>
      </c>
      <c r="O151" s="3">
        <v>0</v>
      </c>
      <c r="P151" s="3">
        <f t="shared" si="14"/>
        <v>4</v>
      </c>
      <c r="Q151" s="22">
        <f t="shared" si="15"/>
        <v>9</v>
      </c>
      <c r="T151" s="3">
        <f t="shared" si="16"/>
        <v>0</v>
      </c>
      <c r="U151" s="19" t="e">
        <f t="shared" si="17"/>
        <v>#DIV/0!</v>
      </c>
    </row>
    <row r="152" spans="1:21" ht="15.75" customHeight="1">
      <c r="A152" s="3">
        <v>151</v>
      </c>
      <c r="B152" s="24" t="s">
        <v>1011</v>
      </c>
      <c r="C152" s="24" t="s">
        <v>431</v>
      </c>
      <c r="D152" s="22" t="s">
        <v>803</v>
      </c>
      <c r="E152" s="22">
        <v>1981</v>
      </c>
      <c r="F152" s="22">
        <v>1982</v>
      </c>
      <c r="G152" s="22">
        <v>1983</v>
      </c>
      <c r="H152" s="22">
        <v>1984</v>
      </c>
      <c r="I152" s="22">
        <v>1</v>
      </c>
      <c r="J152" s="22">
        <v>4</v>
      </c>
      <c r="K152" s="22"/>
      <c r="L152" s="22">
        <f t="shared" si="13"/>
        <v>4</v>
      </c>
      <c r="M152" s="11">
        <v>4</v>
      </c>
      <c r="N152" s="3">
        <v>5</v>
      </c>
      <c r="O152" s="3">
        <v>0</v>
      </c>
      <c r="P152" s="3">
        <f t="shared" si="14"/>
        <v>4</v>
      </c>
      <c r="Q152" s="22">
        <f t="shared" si="15"/>
        <v>9</v>
      </c>
      <c r="T152" s="3">
        <f t="shared" si="16"/>
        <v>0</v>
      </c>
      <c r="U152" s="19" t="e">
        <f t="shared" si="17"/>
        <v>#DIV/0!</v>
      </c>
    </row>
    <row r="153" spans="1:21" ht="15.75" customHeight="1">
      <c r="A153" s="3">
        <v>152</v>
      </c>
      <c r="B153" s="24" t="s">
        <v>920</v>
      </c>
      <c r="C153" s="24" t="s">
        <v>1061</v>
      </c>
      <c r="D153" s="22" t="s">
        <v>733</v>
      </c>
      <c r="E153" s="22">
        <v>1999</v>
      </c>
      <c r="F153" s="22">
        <v>2000</v>
      </c>
      <c r="G153" s="22">
        <v>2001</v>
      </c>
      <c r="H153" s="22">
        <v>2002</v>
      </c>
      <c r="I153" s="22"/>
      <c r="J153" s="22">
        <v>4</v>
      </c>
      <c r="K153" s="22"/>
      <c r="L153" s="22">
        <f t="shared" si="13"/>
        <v>4</v>
      </c>
      <c r="M153" s="11">
        <v>4</v>
      </c>
      <c r="N153" s="3">
        <v>5</v>
      </c>
      <c r="O153" s="3">
        <v>0</v>
      </c>
      <c r="P153" s="3">
        <f t="shared" si="14"/>
        <v>4</v>
      </c>
      <c r="Q153" s="22">
        <f t="shared" si="15"/>
        <v>9</v>
      </c>
      <c r="R153" s="23" t="s">
        <v>548</v>
      </c>
      <c r="S153" s="17" t="e">
        <f>SUM(T153+(U153*100))</f>
        <v>#DIV/0!</v>
      </c>
      <c r="T153" s="3">
        <f t="shared" si="16"/>
        <v>0</v>
      </c>
      <c r="U153" s="19" t="e">
        <f t="shared" si="17"/>
        <v>#DIV/0!</v>
      </c>
    </row>
    <row r="154" spans="1:21" ht="15.75" customHeight="1">
      <c r="A154" s="3">
        <v>153</v>
      </c>
      <c r="B154" s="24" t="s">
        <v>141</v>
      </c>
      <c r="C154" s="24" t="s">
        <v>142</v>
      </c>
      <c r="D154" s="22" t="s">
        <v>792</v>
      </c>
      <c r="E154" s="22">
        <v>1923</v>
      </c>
      <c r="F154" s="22">
        <v>1924</v>
      </c>
      <c r="G154" s="22">
        <v>1925</v>
      </c>
      <c r="H154" s="22">
        <v>1926</v>
      </c>
      <c r="I154" s="22"/>
      <c r="J154" s="22">
        <v>4</v>
      </c>
      <c r="K154" s="22"/>
      <c r="L154" s="22">
        <f t="shared" si="13"/>
        <v>4</v>
      </c>
      <c r="M154" s="11">
        <v>4</v>
      </c>
      <c r="N154" s="3">
        <v>5</v>
      </c>
      <c r="O154" s="3">
        <v>0</v>
      </c>
      <c r="P154" s="3">
        <f t="shared" si="14"/>
        <v>4</v>
      </c>
      <c r="Q154" s="22">
        <f t="shared" si="15"/>
        <v>9</v>
      </c>
      <c r="T154" s="3">
        <f t="shared" si="16"/>
        <v>0</v>
      </c>
      <c r="U154" s="19" t="e">
        <f t="shared" si="17"/>
        <v>#DIV/0!</v>
      </c>
    </row>
    <row r="155" spans="1:21" ht="15.75" customHeight="1">
      <c r="A155" s="3">
        <v>154</v>
      </c>
      <c r="B155" s="24" t="s">
        <v>896</v>
      </c>
      <c r="C155" s="24" t="s">
        <v>59</v>
      </c>
      <c r="D155" s="22" t="s">
        <v>676</v>
      </c>
      <c r="E155" s="22">
        <v>1938</v>
      </c>
      <c r="F155" s="22">
        <v>1939</v>
      </c>
      <c r="G155" s="22"/>
      <c r="H155" s="22"/>
      <c r="I155" s="22"/>
      <c r="J155" s="22">
        <v>2</v>
      </c>
      <c r="K155" s="22">
        <v>2</v>
      </c>
      <c r="L155" s="22">
        <f t="shared" si="13"/>
        <v>4</v>
      </c>
      <c r="M155" s="11">
        <v>4</v>
      </c>
      <c r="N155" s="3">
        <v>5</v>
      </c>
      <c r="O155" s="3">
        <v>0</v>
      </c>
      <c r="P155" s="3">
        <f t="shared" si="14"/>
        <v>4</v>
      </c>
      <c r="Q155" s="22">
        <f t="shared" si="15"/>
        <v>9</v>
      </c>
      <c r="R155" s="23" t="s">
        <v>1687</v>
      </c>
      <c r="T155" s="3">
        <f t="shared" si="16"/>
        <v>0</v>
      </c>
      <c r="U155" s="19" t="e">
        <f t="shared" si="17"/>
        <v>#DIV/0!</v>
      </c>
    </row>
    <row r="156" spans="1:21" ht="15.75" customHeight="1">
      <c r="A156" s="3">
        <v>155</v>
      </c>
      <c r="B156" s="24" t="s">
        <v>896</v>
      </c>
      <c r="C156" s="24" t="s">
        <v>1179</v>
      </c>
      <c r="D156" s="22" t="s">
        <v>757</v>
      </c>
      <c r="E156" s="22">
        <v>1971</v>
      </c>
      <c r="F156" s="22">
        <v>1972</v>
      </c>
      <c r="G156" s="22">
        <v>1973</v>
      </c>
      <c r="H156" s="22"/>
      <c r="I156" s="22">
        <v>3</v>
      </c>
      <c r="J156" s="22">
        <v>3</v>
      </c>
      <c r="K156" s="22"/>
      <c r="L156" s="22">
        <f t="shared" si="13"/>
        <v>3</v>
      </c>
      <c r="M156" s="11">
        <v>3</v>
      </c>
      <c r="N156" s="3">
        <v>6</v>
      </c>
      <c r="O156" s="3">
        <v>0</v>
      </c>
      <c r="P156" s="3">
        <f t="shared" si="14"/>
        <v>3</v>
      </c>
      <c r="Q156" s="22">
        <f t="shared" si="15"/>
        <v>9</v>
      </c>
      <c r="T156" s="3">
        <f t="shared" si="16"/>
        <v>0</v>
      </c>
      <c r="U156" s="19" t="e">
        <f t="shared" si="17"/>
        <v>#DIV/0!</v>
      </c>
    </row>
    <row r="157" spans="1:21" ht="15.75" customHeight="1">
      <c r="A157" s="3">
        <v>156</v>
      </c>
      <c r="B157" s="24" t="s">
        <v>417</v>
      </c>
      <c r="C157" s="24" t="s">
        <v>418</v>
      </c>
      <c r="D157" s="22" t="s">
        <v>688</v>
      </c>
      <c r="E157" s="22">
        <v>2003</v>
      </c>
      <c r="F157" s="22">
        <v>2004</v>
      </c>
      <c r="G157" s="22"/>
      <c r="H157" s="22"/>
      <c r="I157" s="22">
        <v>4</v>
      </c>
      <c r="J157" s="22">
        <v>2</v>
      </c>
      <c r="K157" s="22"/>
      <c r="L157" s="22">
        <f t="shared" si="13"/>
        <v>2</v>
      </c>
      <c r="M157" s="11">
        <v>2</v>
      </c>
      <c r="N157" s="3">
        <v>7</v>
      </c>
      <c r="O157" s="3">
        <v>0</v>
      </c>
      <c r="P157" s="3">
        <f t="shared" si="14"/>
        <v>2</v>
      </c>
      <c r="Q157" s="22">
        <f t="shared" si="15"/>
        <v>9</v>
      </c>
      <c r="T157" s="3">
        <f t="shared" si="16"/>
        <v>0</v>
      </c>
      <c r="U157" s="19" t="e">
        <f t="shared" si="17"/>
        <v>#DIV/0!</v>
      </c>
    </row>
    <row r="158" spans="1:21" ht="15.75" customHeight="1">
      <c r="A158" s="3">
        <v>157</v>
      </c>
      <c r="B158" s="4" t="s">
        <v>926</v>
      </c>
      <c r="C158" s="4" t="s">
        <v>927</v>
      </c>
      <c r="D158" s="22" t="s">
        <v>688</v>
      </c>
      <c r="E158" s="22">
        <v>2003</v>
      </c>
      <c r="F158" s="22">
        <v>2004</v>
      </c>
      <c r="G158" s="22"/>
      <c r="H158" s="22"/>
      <c r="I158" s="22">
        <v>4</v>
      </c>
      <c r="J158" s="22">
        <v>2</v>
      </c>
      <c r="K158" s="22"/>
      <c r="L158" s="22">
        <f t="shared" si="13"/>
        <v>2</v>
      </c>
      <c r="M158" s="11">
        <v>2</v>
      </c>
      <c r="N158" s="3">
        <v>7</v>
      </c>
      <c r="O158" s="3">
        <v>0</v>
      </c>
      <c r="P158" s="3">
        <f t="shared" si="14"/>
        <v>2</v>
      </c>
      <c r="Q158" s="22">
        <f t="shared" si="15"/>
        <v>9</v>
      </c>
      <c r="R158" s="23" t="s">
        <v>1212</v>
      </c>
      <c r="S158" s="17" t="e">
        <f>SUM(T158+(U158*100))</f>
        <v>#DIV/0!</v>
      </c>
      <c r="T158" s="3">
        <f t="shared" si="16"/>
        <v>0</v>
      </c>
      <c r="U158" s="19" t="e">
        <f t="shared" si="17"/>
        <v>#DIV/0!</v>
      </c>
    </row>
    <row r="159" spans="1:21" ht="15.75" customHeight="1">
      <c r="A159" s="3">
        <v>158</v>
      </c>
      <c r="B159" s="4" t="s">
        <v>1046</v>
      </c>
      <c r="C159" s="4" t="s">
        <v>22</v>
      </c>
      <c r="D159" s="22" t="s">
        <v>688</v>
      </c>
      <c r="E159" s="22">
        <v>2003</v>
      </c>
      <c r="F159" s="22">
        <v>2004</v>
      </c>
      <c r="G159" s="22"/>
      <c r="H159" s="22"/>
      <c r="I159" s="22">
        <v>4</v>
      </c>
      <c r="J159" s="22">
        <v>2</v>
      </c>
      <c r="K159" s="22"/>
      <c r="L159" s="22">
        <f t="shared" si="13"/>
        <v>2</v>
      </c>
      <c r="M159" s="11">
        <v>2</v>
      </c>
      <c r="N159" s="3">
        <v>7</v>
      </c>
      <c r="O159" s="3">
        <v>0</v>
      </c>
      <c r="P159" s="3">
        <f t="shared" si="14"/>
        <v>2</v>
      </c>
      <c r="Q159" s="22">
        <f t="shared" si="15"/>
        <v>9</v>
      </c>
      <c r="R159" s="23" t="s">
        <v>642</v>
      </c>
      <c r="S159" s="17" t="e">
        <f>SUM(T159+(U159*100))</f>
        <v>#DIV/0!</v>
      </c>
      <c r="T159" s="3">
        <f t="shared" si="16"/>
        <v>0</v>
      </c>
      <c r="U159" s="19" t="e">
        <f t="shared" si="17"/>
        <v>#DIV/0!</v>
      </c>
    </row>
    <row r="160" spans="1:21" ht="15.75" customHeight="1">
      <c r="A160" s="3">
        <v>159</v>
      </c>
      <c r="B160" s="4" t="s">
        <v>970</v>
      </c>
      <c r="C160" s="4" t="s">
        <v>1049</v>
      </c>
      <c r="D160" s="22" t="s">
        <v>695</v>
      </c>
      <c r="E160" s="22">
        <v>1973</v>
      </c>
      <c r="F160" s="22">
        <v>1974</v>
      </c>
      <c r="G160" s="22">
        <v>1975</v>
      </c>
      <c r="H160" s="22"/>
      <c r="I160" s="22">
        <v>5</v>
      </c>
      <c r="J160" s="22">
        <v>3</v>
      </c>
      <c r="K160" s="22"/>
      <c r="L160" s="22">
        <f t="shared" si="13"/>
        <v>3</v>
      </c>
      <c r="M160" s="11">
        <v>1</v>
      </c>
      <c r="N160" s="3">
        <v>8</v>
      </c>
      <c r="O160" s="3">
        <v>0</v>
      </c>
      <c r="P160" s="3">
        <f t="shared" si="14"/>
        <v>1</v>
      </c>
      <c r="Q160" s="22">
        <f t="shared" si="15"/>
        <v>9</v>
      </c>
      <c r="R160" s="23" t="s">
        <v>639</v>
      </c>
      <c r="S160" s="17" t="e">
        <f>SUM(T160+(U160*100))</f>
        <v>#DIV/0!</v>
      </c>
      <c r="T160" s="3">
        <f t="shared" si="16"/>
        <v>0</v>
      </c>
      <c r="U160" s="19" t="e">
        <f t="shared" si="17"/>
        <v>#DIV/0!</v>
      </c>
    </row>
    <row r="161" spans="1:21" ht="15.75" customHeight="1">
      <c r="A161" s="3">
        <v>160</v>
      </c>
      <c r="B161" s="24" t="s">
        <v>968</v>
      </c>
      <c r="C161" s="24" t="s">
        <v>533</v>
      </c>
      <c r="D161" s="22" t="s">
        <v>778</v>
      </c>
      <c r="E161" s="22">
        <v>1952</v>
      </c>
      <c r="F161" s="22">
        <v>1953</v>
      </c>
      <c r="G161" s="22">
        <v>1954</v>
      </c>
      <c r="H161" s="22">
        <v>1955</v>
      </c>
      <c r="I161" s="22">
        <v>2</v>
      </c>
      <c r="J161" s="22">
        <v>4</v>
      </c>
      <c r="K161" s="22">
        <v>3</v>
      </c>
      <c r="L161" s="22">
        <f t="shared" si="13"/>
        <v>7</v>
      </c>
      <c r="M161" s="11">
        <v>7</v>
      </c>
      <c r="N161" s="3">
        <v>4</v>
      </c>
      <c r="O161" s="3">
        <v>0</v>
      </c>
      <c r="P161" s="3">
        <f t="shared" si="14"/>
        <v>7</v>
      </c>
      <c r="Q161" s="22">
        <f t="shared" si="15"/>
        <v>11</v>
      </c>
      <c r="R161" s="23" t="s">
        <v>2</v>
      </c>
      <c r="T161" s="3">
        <f t="shared" si="16"/>
        <v>0</v>
      </c>
      <c r="U161" s="19" t="e">
        <f t="shared" si="17"/>
        <v>#DIV/0!</v>
      </c>
    </row>
    <row r="162" spans="1:26" ht="15.75" customHeight="1">
      <c r="A162" s="3">
        <v>161</v>
      </c>
      <c r="B162" s="4" t="s">
        <v>890</v>
      </c>
      <c r="C162" s="4" t="s">
        <v>891</v>
      </c>
      <c r="D162" s="22" t="s">
        <v>663</v>
      </c>
      <c r="E162" s="22">
        <v>2005</v>
      </c>
      <c r="F162" s="22">
        <v>2006</v>
      </c>
      <c r="G162" s="22"/>
      <c r="H162" s="22"/>
      <c r="I162" s="22"/>
      <c r="J162" s="22">
        <v>2</v>
      </c>
      <c r="K162" s="22"/>
      <c r="L162" s="22">
        <f t="shared" si="13"/>
        <v>2</v>
      </c>
      <c r="M162" s="11">
        <v>5</v>
      </c>
      <c r="N162" s="3">
        <v>3</v>
      </c>
      <c r="O162" s="3">
        <v>0</v>
      </c>
      <c r="P162" s="3">
        <f t="shared" si="14"/>
        <v>5</v>
      </c>
      <c r="Q162" s="22">
        <f t="shared" si="15"/>
        <v>8</v>
      </c>
      <c r="R162" s="23" t="s">
        <v>651</v>
      </c>
      <c r="S162" s="30">
        <f>SUM(T162+(U162*100))*1.1</f>
        <v>434.1333333333334</v>
      </c>
      <c r="T162" s="3">
        <f t="shared" si="16"/>
        <v>148</v>
      </c>
      <c r="U162" s="19">
        <f t="shared" si="17"/>
        <v>2.466666666666667</v>
      </c>
      <c r="V162" s="3">
        <v>60</v>
      </c>
      <c r="W162" s="3">
        <v>424</v>
      </c>
      <c r="X162" s="3">
        <v>38</v>
      </c>
      <c r="Y162" s="3">
        <v>52</v>
      </c>
      <c r="Z162" s="3">
        <v>72</v>
      </c>
    </row>
    <row r="163" spans="1:26" ht="15.75" customHeight="1">
      <c r="A163" s="3">
        <v>162</v>
      </c>
      <c r="B163" s="4" t="s">
        <v>920</v>
      </c>
      <c r="C163" s="4" t="s">
        <v>1037</v>
      </c>
      <c r="D163" s="22" t="s">
        <v>680</v>
      </c>
      <c r="E163" s="22">
        <v>2006</v>
      </c>
      <c r="F163" s="22">
        <v>2007</v>
      </c>
      <c r="G163" s="22"/>
      <c r="H163" s="22"/>
      <c r="I163" s="22"/>
      <c r="J163" s="22">
        <v>2</v>
      </c>
      <c r="K163" s="22"/>
      <c r="L163" s="22">
        <f t="shared" si="13"/>
        <v>2</v>
      </c>
      <c r="M163" s="11">
        <v>4</v>
      </c>
      <c r="N163" s="3">
        <v>4</v>
      </c>
      <c r="O163" s="3">
        <v>0</v>
      </c>
      <c r="P163" s="3">
        <f t="shared" si="14"/>
        <v>4</v>
      </c>
      <c r="Q163" s="22">
        <f t="shared" si="15"/>
        <v>8</v>
      </c>
      <c r="R163" s="23" t="s">
        <v>649</v>
      </c>
      <c r="S163" s="30">
        <f>SUM(T163+(U163*100))*1.1</f>
        <v>138.60000000000002</v>
      </c>
      <c r="T163" s="3">
        <f t="shared" si="16"/>
        <v>42</v>
      </c>
      <c r="U163" s="19">
        <f t="shared" si="17"/>
        <v>0.84</v>
      </c>
      <c r="V163" s="3">
        <v>50</v>
      </c>
      <c r="W163" s="3">
        <v>78</v>
      </c>
      <c r="X163" s="3">
        <v>76</v>
      </c>
      <c r="Y163" s="3">
        <v>30</v>
      </c>
      <c r="Z163" s="3">
        <v>4</v>
      </c>
    </row>
    <row r="164" spans="1:21" ht="15.75" customHeight="1">
      <c r="A164" s="3">
        <v>163</v>
      </c>
      <c r="B164" s="24" t="s">
        <v>952</v>
      </c>
      <c r="C164" s="24" t="s">
        <v>225</v>
      </c>
      <c r="D164" s="22" t="s">
        <v>741</v>
      </c>
      <c r="E164" s="22">
        <v>1922</v>
      </c>
      <c r="F164" s="22">
        <v>1923</v>
      </c>
      <c r="G164" s="22">
        <v>1924</v>
      </c>
      <c r="H164" s="22">
        <v>1925</v>
      </c>
      <c r="I164" s="22"/>
      <c r="J164" s="22">
        <v>4</v>
      </c>
      <c r="K164" s="22"/>
      <c r="L164" s="22">
        <f t="shared" si="13"/>
        <v>4</v>
      </c>
      <c r="M164" s="11">
        <v>4</v>
      </c>
      <c r="N164" s="3">
        <v>4</v>
      </c>
      <c r="O164" s="3">
        <v>0</v>
      </c>
      <c r="P164" s="3">
        <f t="shared" si="14"/>
        <v>4</v>
      </c>
      <c r="Q164" s="22">
        <f t="shared" si="15"/>
        <v>8</v>
      </c>
      <c r="T164" s="3">
        <f t="shared" si="16"/>
        <v>0</v>
      </c>
      <c r="U164" s="19" t="e">
        <f t="shared" si="17"/>
        <v>#DIV/0!</v>
      </c>
    </row>
    <row r="165" spans="1:21" ht="15.75" customHeight="1">
      <c r="A165" s="3">
        <v>164</v>
      </c>
      <c r="B165" s="24" t="s">
        <v>93</v>
      </c>
      <c r="C165" s="24" t="s">
        <v>94</v>
      </c>
      <c r="D165" s="22" t="s">
        <v>734</v>
      </c>
      <c r="E165" s="22">
        <v>1961</v>
      </c>
      <c r="F165" s="22">
        <v>1962</v>
      </c>
      <c r="G165" s="22"/>
      <c r="H165" s="22"/>
      <c r="I165" s="22"/>
      <c r="J165" s="22">
        <v>2</v>
      </c>
      <c r="K165" s="22">
        <v>3</v>
      </c>
      <c r="L165" s="22">
        <f t="shared" si="13"/>
        <v>5</v>
      </c>
      <c r="M165" s="11">
        <v>4</v>
      </c>
      <c r="N165" s="3">
        <v>4</v>
      </c>
      <c r="O165" s="3">
        <v>0</v>
      </c>
      <c r="P165" s="3">
        <f t="shared" si="14"/>
        <v>4</v>
      </c>
      <c r="Q165" s="22">
        <f t="shared" si="15"/>
        <v>8</v>
      </c>
      <c r="R165" s="23" t="s">
        <v>1083</v>
      </c>
      <c r="T165" s="3">
        <f t="shared" si="16"/>
        <v>0</v>
      </c>
      <c r="U165" s="19" t="e">
        <f t="shared" si="17"/>
        <v>#DIV/0!</v>
      </c>
    </row>
    <row r="166" spans="1:21" ht="15.75" customHeight="1">
      <c r="A166" s="3">
        <v>165</v>
      </c>
      <c r="B166" s="24" t="s">
        <v>865</v>
      </c>
      <c r="C166" s="24" t="s">
        <v>1039</v>
      </c>
      <c r="D166" s="22" t="s">
        <v>723</v>
      </c>
      <c r="E166" s="22">
        <v>1925</v>
      </c>
      <c r="F166" s="22">
        <v>1926</v>
      </c>
      <c r="G166" s="22">
        <v>1927</v>
      </c>
      <c r="H166" s="22">
        <v>1928</v>
      </c>
      <c r="I166" s="22"/>
      <c r="J166" s="22">
        <v>4</v>
      </c>
      <c r="K166" s="22"/>
      <c r="L166" s="22">
        <f t="shared" si="13"/>
        <v>4</v>
      </c>
      <c r="M166" s="11">
        <v>4</v>
      </c>
      <c r="N166" s="3">
        <v>4</v>
      </c>
      <c r="O166" s="3">
        <v>0</v>
      </c>
      <c r="P166" s="3">
        <f t="shared" si="14"/>
        <v>4</v>
      </c>
      <c r="Q166" s="22">
        <f t="shared" si="15"/>
        <v>8</v>
      </c>
      <c r="T166" s="3">
        <f t="shared" si="16"/>
        <v>0</v>
      </c>
      <c r="U166" s="19" t="e">
        <f t="shared" si="17"/>
        <v>#DIV/0!</v>
      </c>
    </row>
    <row r="167" spans="1:21" ht="15.75" customHeight="1">
      <c r="A167" s="3">
        <v>166</v>
      </c>
      <c r="B167" s="24" t="s">
        <v>968</v>
      </c>
      <c r="C167" s="24" t="s">
        <v>364</v>
      </c>
      <c r="D167" s="22" t="s">
        <v>829</v>
      </c>
      <c r="E167" s="22">
        <v>1941</v>
      </c>
      <c r="F167" s="22">
        <v>1942</v>
      </c>
      <c r="G167" s="22">
        <v>1943</v>
      </c>
      <c r="H167" s="22">
        <v>1946</v>
      </c>
      <c r="I167" s="22"/>
      <c r="J167" s="22">
        <v>4</v>
      </c>
      <c r="K167" s="22"/>
      <c r="L167" s="22">
        <f t="shared" si="13"/>
        <v>4</v>
      </c>
      <c r="M167" s="11">
        <v>4</v>
      </c>
      <c r="N167" s="3">
        <v>4</v>
      </c>
      <c r="O167" s="3">
        <v>0</v>
      </c>
      <c r="P167" s="3">
        <f t="shared" si="14"/>
        <v>4</v>
      </c>
      <c r="Q167" s="22">
        <f t="shared" si="15"/>
        <v>8</v>
      </c>
      <c r="T167" s="3">
        <f t="shared" si="16"/>
        <v>0</v>
      </c>
      <c r="U167" s="19" t="e">
        <f t="shared" si="17"/>
        <v>#DIV/0!</v>
      </c>
    </row>
    <row r="168" spans="1:21" ht="15.75" customHeight="1">
      <c r="A168" s="3">
        <v>167</v>
      </c>
      <c r="B168" s="24" t="s">
        <v>865</v>
      </c>
      <c r="C168" s="24" t="s">
        <v>998</v>
      </c>
      <c r="D168" s="22" t="s">
        <v>709</v>
      </c>
      <c r="E168" s="22">
        <v>1942</v>
      </c>
      <c r="F168" s="22">
        <v>1943</v>
      </c>
      <c r="G168" s="22">
        <v>1944</v>
      </c>
      <c r="H168" s="22">
        <v>1945</v>
      </c>
      <c r="I168" s="22"/>
      <c r="J168" s="22">
        <v>4</v>
      </c>
      <c r="K168" s="22"/>
      <c r="L168" s="22">
        <f t="shared" si="13"/>
        <v>4</v>
      </c>
      <c r="M168" s="11">
        <v>4</v>
      </c>
      <c r="N168" s="3">
        <v>4</v>
      </c>
      <c r="O168" s="3">
        <v>0</v>
      </c>
      <c r="P168" s="3">
        <f t="shared" si="14"/>
        <v>4</v>
      </c>
      <c r="Q168" s="22">
        <f t="shared" si="15"/>
        <v>8</v>
      </c>
      <c r="T168" s="3">
        <f t="shared" si="16"/>
        <v>0</v>
      </c>
      <c r="U168" s="19" t="e">
        <f t="shared" si="17"/>
        <v>#DIV/0!</v>
      </c>
    </row>
    <row r="169" spans="1:21" ht="15.75" customHeight="1">
      <c r="A169" s="3">
        <v>168</v>
      </c>
      <c r="B169" s="24" t="s">
        <v>968</v>
      </c>
      <c r="C169" s="24" t="s">
        <v>243</v>
      </c>
      <c r="D169" s="22" t="s">
        <v>813</v>
      </c>
      <c r="E169" s="22">
        <v>1944</v>
      </c>
      <c r="F169" s="22">
        <v>1945</v>
      </c>
      <c r="G169" s="22">
        <v>1946</v>
      </c>
      <c r="H169" s="22">
        <v>1947</v>
      </c>
      <c r="I169" s="22"/>
      <c r="J169" s="22">
        <v>4</v>
      </c>
      <c r="K169" s="22"/>
      <c r="L169" s="22">
        <f t="shared" si="13"/>
        <v>4</v>
      </c>
      <c r="M169" s="11">
        <v>4</v>
      </c>
      <c r="N169" s="3">
        <v>4</v>
      </c>
      <c r="O169" s="3">
        <v>0</v>
      </c>
      <c r="P169" s="3">
        <f t="shared" si="14"/>
        <v>4</v>
      </c>
      <c r="Q169" s="22">
        <f t="shared" si="15"/>
        <v>8</v>
      </c>
      <c r="T169" s="3">
        <f t="shared" si="16"/>
        <v>0</v>
      </c>
      <c r="U169" s="19" t="e">
        <f t="shared" si="17"/>
        <v>#DIV/0!</v>
      </c>
    </row>
    <row r="170" spans="1:21" ht="15.75" customHeight="1">
      <c r="A170" s="3">
        <v>169</v>
      </c>
      <c r="B170" s="24" t="s">
        <v>905</v>
      </c>
      <c r="C170" s="24" t="s">
        <v>1012</v>
      </c>
      <c r="D170" s="22" t="s">
        <v>712</v>
      </c>
      <c r="E170" s="22">
        <v>1945</v>
      </c>
      <c r="F170" s="22">
        <v>1946</v>
      </c>
      <c r="G170" s="22">
        <v>1949</v>
      </c>
      <c r="H170" s="22">
        <v>1950</v>
      </c>
      <c r="I170" s="22"/>
      <c r="J170" s="22">
        <v>4</v>
      </c>
      <c r="K170" s="22"/>
      <c r="L170" s="22">
        <f t="shared" si="13"/>
        <v>4</v>
      </c>
      <c r="M170" s="11">
        <v>4</v>
      </c>
      <c r="N170" s="3">
        <v>4</v>
      </c>
      <c r="O170" s="3">
        <v>0</v>
      </c>
      <c r="P170" s="3">
        <f t="shared" si="14"/>
        <v>4</v>
      </c>
      <c r="Q170" s="22">
        <f t="shared" si="15"/>
        <v>8</v>
      </c>
      <c r="T170" s="3">
        <f t="shared" si="16"/>
        <v>0</v>
      </c>
      <c r="U170" s="19" t="e">
        <f t="shared" si="17"/>
        <v>#DIV/0!</v>
      </c>
    </row>
    <row r="171" spans="1:21" ht="15.75" customHeight="1">
      <c r="A171" s="3">
        <v>170</v>
      </c>
      <c r="B171" s="24" t="s">
        <v>943</v>
      </c>
      <c r="C171" s="24" t="s">
        <v>1165</v>
      </c>
      <c r="D171" s="22" t="s">
        <v>751</v>
      </c>
      <c r="E171" s="22">
        <v>1947</v>
      </c>
      <c r="F171" s="22">
        <v>1948</v>
      </c>
      <c r="G171" s="22">
        <v>1949</v>
      </c>
      <c r="H171" s="22">
        <v>1950</v>
      </c>
      <c r="I171" s="22"/>
      <c r="J171" s="22">
        <v>4</v>
      </c>
      <c r="K171" s="22"/>
      <c r="L171" s="22">
        <f t="shared" si="13"/>
        <v>4</v>
      </c>
      <c r="M171" s="11">
        <v>4</v>
      </c>
      <c r="N171" s="3">
        <v>4</v>
      </c>
      <c r="O171" s="3">
        <v>0</v>
      </c>
      <c r="P171" s="3">
        <f t="shared" si="14"/>
        <v>4</v>
      </c>
      <c r="Q171" s="22">
        <f t="shared" si="15"/>
        <v>8</v>
      </c>
      <c r="T171" s="3">
        <f t="shared" si="16"/>
        <v>0</v>
      </c>
      <c r="U171" s="19" t="e">
        <f t="shared" si="17"/>
        <v>#DIV/0!</v>
      </c>
    </row>
    <row r="172" spans="1:21" ht="15.75" customHeight="1">
      <c r="A172" s="3">
        <v>171</v>
      </c>
      <c r="B172" s="24" t="s">
        <v>874</v>
      </c>
      <c r="C172" s="24" t="s">
        <v>307</v>
      </c>
      <c r="D172" s="22" t="s">
        <v>751</v>
      </c>
      <c r="E172" s="22">
        <v>1947</v>
      </c>
      <c r="F172" s="22">
        <v>1948</v>
      </c>
      <c r="G172" s="22">
        <v>1949</v>
      </c>
      <c r="H172" s="22">
        <v>1950</v>
      </c>
      <c r="I172" s="22"/>
      <c r="J172" s="22">
        <v>4</v>
      </c>
      <c r="K172" s="22"/>
      <c r="L172" s="22">
        <f t="shared" si="13"/>
        <v>4</v>
      </c>
      <c r="M172" s="11">
        <v>4</v>
      </c>
      <c r="N172" s="3">
        <v>4</v>
      </c>
      <c r="O172" s="3">
        <v>0</v>
      </c>
      <c r="P172" s="3">
        <f t="shared" si="14"/>
        <v>4</v>
      </c>
      <c r="Q172" s="22">
        <f t="shared" si="15"/>
        <v>8</v>
      </c>
      <c r="T172" s="3">
        <f t="shared" si="16"/>
        <v>0</v>
      </c>
      <c r="U172" s="19" t="e">
        <f t="shared" si="17"/>
        <v>#DIV/0!</v>
      </c>
    </row>
    <row r="173" spans="1:21" ht="15.75" customHeight="1">
      <c r="A173" s="3">
        <v>172</v>
      </c>
      <c r="B173" s="24" t="s">
        <v>968</v>
      </c>
      <c r="C173" s="24" t="s">
        <v>92</v>
      </c>
      <c r="D173" s="22" t="s">
        <v>751</v>
      </c>
      <c r="E173" s="22">
        <v>1947</v>
      </c>
      <c r="F173" s="22">
        <v>1948</v>
      </c>
      <c r="G173" s="22">
        <v>1949</v>
      </c>
      <c r="H173" s="22">
        <v>1950</v>
      </c>
      <c r="I173" s="22"/>
      <c r="J173" s="22">
        <v>4</v>
      </c>
      <c r="K173" s="22"/>
      <c r="L173" s="22">
        <f t="shared" si="13"/>
        <v>4</v>
      </c>
      <c r="M173" s="11">
        <v>4</v>
      </c>
      <c r="N173" s="3">
        <v>4</v>
      </c>
      <c r="O173" s="3">
        <v>0</v>
      </c>
      <c r="P173" s="3">
        <f t="shared" si="14"/>
        <v>4</v>
      </c>
      <c r="Q173" s="22">
        <f t="shared" si="15"/>
        <v>8</v>
      </c>
      <c r="T173" s="3">
        <f t="shared" si="16"/>
        <v>0</v>
      </c>
      <c r="U173" s="19" t="e">
        <f t="shared" si="17"/>
        <v>#DIV/0!</v>
      </c>
    </row>
    <row r="174" spans="1:21" ht="15.75" customHeight="1">
      <c r="A174" s="3">
        <v>173</v>
      </c>
      <c r="B174" s="24" t="s">
        <v>375</v>
      </c>
      <c r="C174" s="24" t="s">
        <v>376</v>
      </c>
      <c r="D174" s="22" t="s">
        <v>751</v>
      </c>
      <c r="E174" s="22">
        <v>1947</v>
      </c>
      <c r="F174" s="22">
        <v>1948</v>
      </c>
      <c r="G174" s="22">
        <v>1949</v>
      </c>
      <c r="H174" s="22">
        <v>1950</v>
      </c>
      <c r="I174" s="22"/>
      <c r="J174" s="22">
        <v>4</v>
      </c>
      <c r="K174" s="22"/>
      <c r="L174" s="22">
        <f t="shared" si="13"/>
        <v>4</v>
      </c>
      <c r="M174" s="11">
        <v>4</v>
      </c>
      <c r="N174" s="3">
        <v>4</v>
      </c>
      <c r="O174" s="3">
        <v>0</v>
      </c>
      <c r="P174" s="3">
        <f t="shared" si="14"/>
        <v>4</v>
      </c>
      <c r="Q174" s="22">
        <f t="shared" si="15"/>
        <v>8</v>
      </c>
      <c r="T174" s="3">
        <f t="shared" si="16"/>
        <v>0</v>
      </c>
      <c r="U174" s="19" t="e">
        <f t="shared" si="17"/>
        <v>#DIV/0!</v>
      </c>
    </row>
    <row r="175" spans="1:21" ht="15.75" customHeight="1">
      <c r="A175" s="3">
        <v>174</v>
      </c>
      <c r="B175" s="24" t="s">
        <v>1011</v>
      </c>
      <c r="C175" s="24" t="s">
        <v>193</v>
      </c>
      <c r="D175" s="22" t="s">
        <v>802</v>
      </c>
      <c r="E175" s="22">
        <v>1949</v>
      </c>
      <c r="F175" s="22">
        <v>1950</v>
      </c>
      <c r="G175" s="22">
        <v>1951</v>
      </c>
      <c r="H175" s="22">
        <v>1952</v>
      </c>
      <c r="I175" s="22"/>
      <c r="J175" s="22">
        <v>4</v>
      </c>
      <c r="K175" s="22"/>
      <c r="L175" s="22">
        <f t="shared" si="13"/>
        <v>4</v>
      </c>
      <c r="M175" s="11">
        <v>4</v>
      </c>
      <c r="N175" s="3">
        <v>4</v>
      </c>
      <c r="O175" s="3">
        <v>0</v>
      </c>
      <c r="P175" s="3">
        <f t="shared" si="14"/>
        <v>4</v>
      </c>
      <c r="Q175" s="22">
        <f t="shared" si="15"/>
        <v>8</v>
      </c>
      <c r="T175" s="3">
        <f t="shared" si="16"/>
        <v>0</v>
      </c>
      <c r="U175" s="19" t="e">
        <f t="shared" si="17"/>
        <v>#DIV/0!</v>
      </c>
    </row>
    <row r="176" spans="1:21" ht="15.75" customHeight="1">
      <c r="A176" s="3">
        <v>175</v>
      </c>
      <c r="B176" s="24" t="s">
        <v>1156</v>
      </c>
      <c r="C176" s="24" t="s">
        <v>46</v>
      </c>
      <c r="D176" s="22" t="s">
        <v>718</v>
      </c>
      <c r="E176" s="22">
        <v>1984</v>
      </c>
      <c r="F176" s="22">
        <v>1985</v>
      </c>
      <c r="G176" s="22">
        <v>1986</v>
      </c>
      <c r="H176" s="22">
        <v>1987</v>
      </c>
      <c r="I176" s="22"/>
      <c r="J176" s="22">
        <v>4</v>
      </c>
      <c r="K176" s="22"/>
      <c r="L176" s="22">
        <f t="shared" si="13"/>
        <v>4</v>
      </c>
      <c r="M176" s="11">
        <v>4</v>
      </c>
      <c r="N176" s="3">
        <v>4</v>
      </c>
      <c r="O176" s="3">
        <v>0</v>
      </c>
      <c r="P176" s="3">
        <f t="shared" si="14"/>
        <v>4</v>
      </c>
      <c r="Q176" s="22">
        <f t="shared" si="15"/>
        <v>8</v>
      </c>
      <c r="T176" s="3">
        <f t="shared" si="16"/>
        <v>0</v>
      </c>
      <c r="U176" s="19" t="e">
        <f t="shared" si="17"/>
        <v>#DIV/0!</v>
      </c>
    </row>
    <row r="177" spans="1:21" ht="15.75" customHeight="1">
      <c r="A177" s="3">
        <v>176</v>
      </c>
      <c r="B177" s="24" t="s">
        <v>901</v>
      </c>
      <c r="C177" s="24" t="s">
        <v>1177</v>
      </c>
      <c r="D177" s="22" t="s">
        <v>756</v>
      </c>
      <c r="E177" s="22">
        <v>1985</v>
      </c>
      <c r="F177" s="22">
        <v>1986</v>
      </c>
      <c r="G177" s="22">
        <v>1987</v>
      </c>
      <c r="H177" s="22">
        <v>1988</v>
      </c>
      <c r="I177" s="22"/>
      <c r="J177" s="22">
        <v>4</v>
      </c>
      <c r="K177" s="22"/>
      <c r="L177" s="22">
        <f t="shared" si="13"/>
        <v>4</v>
      </c>
      <c r="M177" s="11">
        <v>4</v>
      </c>
      <c r="N177" s="3">
        <v>4</v>
      </c>
      <c r="O177" s="3">
        <v>0</v>
      </c>
      <c r="P177" s="3">
        <f t="shared" si="14"/>
        <v>4</v>
      </c>
      <c r="Q177" s="22">
        <f t="shared" si="15"/>
        <v>8</v>
      </c>
      <c r="T177" s="3">
        <f t="shared" si="16"/>
        <v>0</v>
      </c>
      <c r="U177" s="19" t="e">
        <f t="shared" si="17"/>
        <v>#DIV/0!</v>
      </c>
    </row>
    <row r="178" spans="1:21" ht="15.75" customHeight="1">
      <c r="A178" s="3">
        <v>177</v>
      </c>
      <c r="B178" s="24" t="s">
        <v>1046</v>
      </c>
      <c r="C178" s="24" t="s">
        <v>344</v>
      </c>
      <c r="D178" s="22" t="s">
        <v>756</v>
      </c>
      <c r="E178" s="22">
        <v>1985</v>
      </c>
      <c r="F178" s="22">
        <v>1986</v>
      </c>
      <c r="G178" s="22">
        <v>1987</v>
      </c>
      <c r="H178" s="22">
        <v>1988</v>
      </c>
      <c r="I178" s="22"/>
      <c r="J178" s="22">
        <v>4</v>
      </c>
      <c r="K178" s="22"/>
      <c r="L178" s="22">
        <f t="shared" si="13"/>
        <v>4</v>
      </c>
      <c r="M178" s="11">
        <v>4</v>
      </c>
      <c r="N178" s="3">
        <v>4</v>
      </c>
      <c r="O178" s="3">
        <v>0</v>
      </c>
      <c r="P178" s="3">
        <f t="shared" si="14"/>
        <v>4</v>
      </c>
      <c r="Q178" s="22">
        <f t="shared" si="15"/>
        <v>8</v>
      </c>
      <c r="T178" s="3">
        <f t="shared" si="16"/>
        <v>0</v>
      </c>
      <c r="U178" s="19" t="e">
        <f t="shared" si="17"/>
        <v>#DIV/0!</v>
      </c>
    </row>
    <row r="179" spans="1:21" ht="15.75" customHeight="1">
      <c r="A179" s="3">
        <v>178</v>
      </c>
      <c r="B179" s="24" t="s">
        <v>24</v>
      </c>
      <c r="C179" s="24" t="s">
        <v>25</v>
      </c>
      <c r="D179" s="22" t="s">
        <v>667</v>
      </c>
      <c r="E179" s="22">
        <v>1988</v>
      </c>
      <c r="F179" s="22">
        <v>1989</v>
      </c>
      <c r="G179" s="22">
        <v>1990</v>
      </c>
      <c r="H179" s="22">
        <v>1991</v>
      </c>
      <c r="I179" s="22"/>
      <c r="J179" s="22">
        <v>4</v>
      </c>
      <c r="K179" s="22"/>
      <c r="L179" s="22">
        <f t="shared" si="13"/>
        <v>4</v>
      </c>
      <c r="M179" s="11">
        <v>4</v>
      </c>
      <c r="N179" s="3">
        <v>4</v>
      </c>
      <c r="O179" s="3">
        <v>0</v>
      </c>
      <c r="P179" s="3">
        <f t="shared" si="14"/>
        <v>4</v>
      </c>
      <c r="Q179" s="22">
        <f t="shared" si="15"/>
        <v>8</v>
      </c>
      <c r="R179" s="23" t="s">
        <v>550</v>
      </c>
      <c r="T179" s="3">
        <f t="shared" si="16"/>
        <v>0</v>
      </c>
      <c r="U179" s="19" t="e">
        <f t="shared" si="17"/>
        <v>#DIV/0!</v>
      </c>
    </row>
    <row r="180" spans="1:21" ht="15.75" customHeight="1">
      <c r="A180" s="3">
        <v>179</v>
      </c>
      <c r="B180" s="24" t="s">
        <v>244</v>
      </c>
      <c r="C180" s="24" t="s">
        <v>245</v>
      </c>
      <c r="D180" s="22" t="s">
        <v>714</v>
      </c>
      <c r="E180" s="22">
        <v>1997</v>
      </c>
      <c r="F180" s="22">
        <v>1998</v>
      </c>
      <c r="G180" s="22">
        <v>1999</v>
      </c>
      <c r="H180" s="22">
        <v>2000</v>
      </c>
      <c r="I180" s="22"/>
      <c r="J180" s="22">
        <v>4</v>
      </c>
      <c r="K180" s="22"/>
      <c r="L180" s="22">
        <f t="shared" si="13"/>
        <v>4</v>
      </c>
      <c r="M180" s="11">
        <v>4</v>
      </c>
      <c r="N180" s="3">
        <v>4</v>
      </c>
      <c r="O180" s="3">
        <v>0</v>
      </c>
      <c r="P180" s="3">
        <f t="shared" si="14"/>
        <v>4</v>
      </c>
      <c r="Q180" s="22">
        <f t="shared" si="15"/>
        <v>8</v>
      </c>
      <c r="R180" s="23" t="s">
        <v>559</v>
      </c>
      <c r="T180" s="3">
        <f t="shared" si="16"/>
        <v>0</v>
      </c>
      <c r="U180" s="19" t="e">
        <f t="shared" si="17"/>
        <v>#DIV/0!</v>
      </c>
    </row>
    <row r="181" spans="1:21" ht="15.75" customHeight="1">
      <c r="A181" s="3">
        <v>180</v>
      </c>
      <c r="B181" s="24" t="s">
        <v>992</v>
      </c>
      <c r="C181" s="24" t="s">
        <v>993</v>
      </c>
      <c r="D181" s="22" t="s">
        <v>706</v>
      </c>
      <c r="E181" s="22">
        <v>1955</v>
      </c>
      <c r="F181" s="22">
        <v>1956</v>
      </c>
      <c r="G181" s="22">
        <v>1957</v>
      </c>
      <c r="H181" s="22"/>
      <c r="I181" s="22"/>
      <c r="J181" s="22">
        <v>3</v>
      </c>
      <c r="K181" s="22"/>
      <c r="L181" s="22">
        <f t="shared" si="13"/>
        <v>3</v>
      </c>
      <c r="M181" s="11">
        <v>3</v>
      </c>
      <c r="N181" s="3">
        <v>5</v>
      </c>
      <c r="O181" s="3">
        <v>0</v>
      </c>
      <c r="P181" s="3">
        <f t="shared" si="14"/>
        <v>3</v>
      </c>
      <c r="Q181" s="22">
        <f t="shared" si="15"/>
        <v>8</v>
      </c>
      <c r="T181" s="3">
        <f t="shared" si="16"/>
        <v>0</v>
      </c>
      <c r="U181" s="19" t="e">
        <f t="shared" si="17"/>
        <v>#DIV/0!</v>
      </c>
    </row>
    <row r="182" spans="1:21" ht="15.75" customHeight="1">
      <c r="A182" s="3">
        <v>181</v>
      </c>
      <c r="B182" s="24" t="s">
        <v>960</v>
      </c>
      <c r="C182" s="24" t="s">
        <v>240</v>
      </c>
      <c r="D182" s="22" t="s">
        <v>696</v>
      </c>
      <c r="E182" s="22">
        <v>1954</v>
      </c>
      <c r="F182" s="22">
        <v>1955</v>
      </c>
      <c r="G182" s="22">
        <v>1956</v>
      </c>
      <c r="H182" s="22"/>
      <c r="I182" s="22">
        <v>2</v>
      </c>
      <c r="J182" s="22">
        <v>3</v>
      </c>
      <c r="K182" s="22"/>
      <c r="L182" s="22">
        <f t="shared" si="13"/>
        <v>3</v>
      </c>
      <c r="M182" s="11">
        <v>3</v>
      </c>
      <c r="N182" s="3">
        <v>5</v>
      </c>
      <c r="O182" s="3">
        <v>0</v>
      </c>
      <c r="P182" s="3">
        <f t="shared" si="14"/>
        <v>3</v>
      </c>
      <c r="Q182" s="22">
        <f t="shared" si="15"/>
        <v>8</v>
      </c>
      <c r="T182" s="3">
        <f t="shared" si="16"/>
        <v>0</v>
      </c>
      <c r="U182" s="19" t="e">
        <f t="shared" si="17"/>
        <v>#DIV/0!</v>
      </c>
    </row>
    <row r="183" spans="1:21" ht="15.75" customHeight="1">
      <c r="A183" s="3">
        <v>182</v>
      </c>
      <c r="B183" s="24" t="s">
        <v>878</v>
      </c>
      <c r="C183" s="24" t="s">
        <v>427</v>
      </c>
      <c r="D183" s="22" t="s">
        <v>696</v>
      </c>
      <c r="E183" s="22">
        <v>1954</v>
      </c>
      <c r="F183" s="22">
        <v>1955</v>
      </c>
      <c r="G183" s="22">
        <v>1956</v>
      </c>
      <c r="H183" s="22"/>
      <c r="I183" s="22">
        <v>2</v>
      </c>
      <c r="J183" s="22">
        <v>3</v>
      </c>
      <c r="K183" s="22"/>
      <c r="L183" s="22">
        <f t="shared" si="13"/>
        <v>3</v>
      </c>
      <c r="M183" s="11">
        <v>3</v>
      </c>
      <c r="N183" s="3">
        <v>5</v>
      </c>
      <c r="O183" s="3">
        <v>0</v>
      </c>
      <c r="P183" s="3">
        <f t="shared" si="14"/>
        <v>3</v>
      </c>
      <c r="Q183" s="22">
        <f t="shared" si="15"/>
        <v>8</v>
      </c>
      <c r="R183" s="23" t="s">
        <v>562</v>
      </c>
      <c r="T183" s="3">
        <f t="shared" si="16"/>
        <v>0</v>
      </c>
      <c r="U183" s="19" t="e">
        <f t="shared" si="17"/>
        <v>#DIV/0!</v>
      </c>
    </row>
    <row r="184" spans="1:21" ht="15.75" customHeight="1">
      <c r="A184" s="3">
        <v>183</v>
      </c>
      <c r="B184" s="24" t="s">
        <v>420</v>
      </c>
      <c r="C184" s="24" t="s">
        <v>421</v>
      </c>
      <c r="D184" s="22" t="s">
        <v>801</v>
      </c>
      <c r="E184" s="22">
        <v>1966</v>
      </c>
      <c r="F184" s="22">
        <v>1967</v>
      </c>
      <c r="G184" s="22">
        <v>1968</v>
      </c>
      <c r="H184" s="22"/>
      <c r="I184" s="22">
        <v>1</v>
      </c>
      <c r="J184" s="22">
        <v>3</v>
      </c>
      <c r="K184" s="22"/>
      <c r="L184" s="22">
        <f t="shared" si="13"/>
        <v>3</v>
      </c>
      <c r="M184" s="11">
        <v>3</v>
      </c>
      <c r="N184" s="3">
        <v>5</v>
      </c>
      <c r="O184" s="3">
        <v>0</v>
      </c>
      <c r="P184" s="3">
        <f t="shared" si="14"/>
        <v>3</v>
      </c>
      <c r="Q184" s="22">
        <f t="shared" si="15"/>
        <v>8</v>
      </c>
      <c r="T184" s="3">
        <f t="shared" si="16"/>
        <v>0</v>
      </c>
      <c r="U184" s="19" t="e">
        <f t="shared" si="17"/>
        <v>#DIV/0!</v>
      </c>
    </row>
    <row r="185" spans="1:21" ht="15.75" customHeight="1">
      <c r="A185" s="3">
        <v>184</v>
      </c>
      <c r="B185" s="24" t="s">
        <v>436</v>
      </c>
      <c r="C185" s="24" t="s">
        <v>437</v>
      </c>
      <c r="D185" s="22" t="s">
        <v>757</v>
      </c>
      <c r="E185" s="22">
        <v>1971</v>
      </c>
      <c r="F185" s="22">
        <v>1972</v>
      </c>
      <c r="G185" s="22">
        <v>1973</v>
      </c>
      <c r="H185" s="22"/>
      <c r="I185" s="22">
        <v>3</v>
      </c>
      <c r="J185" s="22">
        <v>3</v>
      </c>
      <c r="K185" s="22"/>
      <c r="L185" s="22">
        <f t="shared" si="13"/>
        <v>3</v>
      </c>
      <c r="M185" s="11">
        <v>3</v>
      </c>
      <c r="N185" s="3">
        <v>5</v>
      </c>
      <c r="O185" s="3">
        <v>0</v>
      </c>
      <c r="P185" s="3">
        <f t="shared" si="14"/>
        <v>3</v>
      </c>
      <c r="Q185" s="22">
        <f t="shared" si="15"/>
        <v>8</v>
      </c>
      <c r="T185" s="3">
        <f t="shared" si="16"/>
        <v>0</v>
      </c>
      <c r="U185" s="19" t="e">
        <f t="shared" si="17"/>
        <v>#DIV/0!</v>
      </c>
    </row>
    <row r="186" spans="1:21" ht="15.75" customHeight="1">
      <c r="A186" s="3">
        <v>185</v>
      </c>
      <c r="B186" s="24" t="s">
        <v>868</v>
      </c>
      <c r="C186" s="24" t="s">
        <v>296</v>
      </c>
      <c r="D186" s="22" t="s">
        <v>757</v>
      </c>
      <c r="E186" s="22">
        <v>1971</v>
      </c>
      <c r="F186" s="22">
        <v>1972</v>
      </c>
      <c r="G186" s="22">
        <v>1973</v>
      </c>
      <c r="H186" s="22"/>
      <c r="I186" s="22">
        <v>3</v>
      </c>
      <c r="J186" s="22">
        <v>3</v>
      </c>
      <c r="K186" s="22"/>
      <c r="L186" s="22">
        <f t="shared" si="13"/>
        <v>3</v>
      </c>
      <c r="M186" s="11">
        <v>3</v>
      </c>
      <c r="N186" s="3">
        <v>5</v>
      </c>
      <c r="O186" s="3">
        <v>0</v>
      </c>
      <c r="P186" s="3">
        <f t="shared" si="14"/>
        <v>3</v>
      </c>
      <c r="Q186" s="22">
        <f t="shared" si="15"/>
        <v>8</v>
      </c>
      <c r="T186" s="3">
        <f t="shared" si="16"/>
        <v>0</v>
      </c>
      <c r="U186" s="19" t="e">
        <f t="shared" si="17"/>
        <v>#DIV/0!</v>
      </c>
    </row>
    <row r="187" spans="1:21" ht="15.75" customHeight="1">
      <c r="A187" s="3">
        <v>186</v>
      </c>
      <c r="B187" s="24" t="s">
        <v>884</v>
      </c>
      <c r="C187" s="24" t="s">
        <v>246</v>
      </c>
      <c r="D187" s="22" t="s">
        <v>757</v>
      </c>
      <c r="E187" s="22">
        <v>1971</v>
      </c>
      <c r="F187" s="22">
        <v>1972</v>
      </c>
      <c r="G187" s="22">
        <v>1973</v>
      </c>
      <c r="H187" s="22"/>
      <c r="I187" s="22">
        <v>3</v>
      </c>
      <c r="J187" s="22">
        <v>3</v>
      </c>
      <c r="K187" s="22"/>
      <c r="L187" s="22">
        <f t="shared" si="13"/>
        <v>3</v>
      </c>
      <c r="M187" s="11">
        <v>3</v>
      </c>
      <c r="N187" s="3">
        <v>5</v>
      </c>
      <c r="O187" s="3">
        <v>0</v>
      </c>
      <c r="P187" s="3">
        <f t="shared" si="14"/>
        <v>3</v>
      </c>
      <c r="Q187" s="22">
        <f t="shared" si="15"/>
        <v>8</v>
      </c>
      <c r="T187" s="3">
        <f t="shared" si="16"/>
        <v>0</v>
      </c>
      <c r="U187" s="19" t="e">
        <f t="shared" si="17"/>
        <v>#DIV/0!</v>
      </c>
    </row>
    <row r="188" spans="1:29" ht="15.75" customHeight="1">
      <c r="A188" s="3">
        <v>187</v>
      </c>
      <c r="B188" s="4" t="s">
        <v>847</v>
      </c>
      <c r="C188" s="4" t="s">
        <v>971</v>
      </c>
      <c r="D188" s="22" t="s">
        <v>699</v>
      </c>
      <c r="E188" s="22">
        <v>1973</v>
      </c>
      <c r="F188" s="22">
        <v>1975</v>
      </c>
      <c r="G188" s="22">
        <v>1976</v>
      </c>
      <c r="H188" s="22">
        <v>1977</v>
      </c>
      <c r="I188" s="22">
        <v>8</v>
      </c>
      <c r="J188" s="22">
        <v>4</v>
      </c>
      <c r="K188" s="22"/>
      <c r="L188" s="22">
        <f t="shared" si="13"/>
        <v>4</v>
      </c>
      <c r="M188" s="11">
        <v>1</v>
      </c>
      <c r="N188" s="3">
        <v>7</v>
      </c>
      <c r="O188" s="3">
        <v>0</v>
      </c>
      <c r="P188" s="3">
        <f t="shared" si="14"/>
        <v>1</v>
      </c>
      <c r="Q188" s="22">
        <f t="shared" si="15"/>
        <v>8</v>
      </c>
      <c r="R188" s="23" t="s">
        <v>1211</v>
      </c>
      <c r="S188" s="30">
        <f>SUM(T188+(U188*100))*1.1</f>
        <v>49.14630769230771</v>
      </c>
      <c r="T188" s="3">
        <f t="shared" si="16"/>
        <v>5.140000000000001</v>
      </c>
      <c r="U188" s="19">
        <f t="shared" si="17"/>
        <v>0.39538461538461545</v>
      </c>
      <c r="V188" s="3">
        <v>13</v>
      </c>
      <c r="W188" s="21">
        <v>15</v>
      </c>
      <c r="X188" s="21">
        <v>1.2</v>
      </c>
      <c r="Y188" s="21">
        <v>2</v>
      </c>
      <c r="Z188" s="21">
        <v>1</v>
      </c>
      <c r="AA188" s="31">
        <v>7</v>
      </c>
      <c r="AB188" s="21"/>
      <c r="AC188" s="21"/>
    </row>
    <row r="189" spans="1:39" ht="15.75" customHeight="1">
      <c r="A189" s="3">
        <v>188</v>
      </c>
      <c r="B189" s="4" t="s">
        <v>13</v>
      </c>
      <c r="C189" s="4" t="s">
        <v>1074</v>
      </c>
      <c r="D189" s="22" t="s">
        <v>737</v>
      </c>
      <c r="E189" s="22">
        <v>1943</v>
      </c>
      <c r="F189" s="22">
        <v>1944</v>
      </c>
      <c r="G189" s="22"/>
      <c r="H189" s="22"/>
      <c r="I189" s="22"/>
      <c r="J189" s="22">
        <v>2</v>
      </c>
      <c r="K189" s="22"/>
      <c r="L189" s="22">
        <f t="shared" si="13"/>
        <v>2</v>
      </c>
      <c r="M189" s="11">
        <v>2</v>
      </c>
      <c r="N189" s="3">
        <v>4</v>
      </c>
      <c r="O189" s="3">
        <v>1</v>
      </c>
      <c r="P189" s="3">
        <f t="shared" si="14"/>
        <v>3</v>
      </c>
      <c r="Q189" s="22">
        <f t="shared" si="15"/>
        <v>7</v>
      </c>
      <c r="R189" s="23" t="s">
        <v>549</v>
      </c>
      <c r="S189" s="17" t="e">
        <f>SUM(T189+(U189*100))</f>
        <v>#DIV/0!</v>
      </c>
      <c r="T189" s="3">
        <f t="shared" si="16"/>
        <v>0</v>
      </c>
      <c r="U189" s="19" t="e">
        <f t="shared" si="17"/>
        <v>#DIV/0!</v>
      </c>
      <c r="AG189" s="3">
        <v>3</v>
      </c>
      <c r="AH189" s="3">
        <v>0</v>
      </c>
      <c r="AI189" s="13">
        <f>SUM(AG189*AH189)</f>
        <v>0</v>
      </c>
      <c r="AM189" s="3">
        <v>1947</v>
      </c>
    </row>
    <row r="190" spans="1:27" ht="15.75" customHeight="1">
      <c r="A190" s="3">
        <v>189</v>
      </c>
      <c r="B190" s="24" t="s">
        <v>884</v>
      </c>
      <c r="C190" s="24" t="s">
        <v>885</v>
      </c>
      <c r="D190" s="22" t="s">
        <v>671</v>
      </c>
      <c r="E190" s="22">
        <v>1996</v>
      </c>
      <c r="F190" s="22">
        <v>1997</v>
      </c>
      <c r="G190" s="22">
        <v>1998</v>
      </c>
      <c r="H190" s="22">
        <v>1999</v>
      </c>
      <c r="I190" s="22"/>
      <c r="J190" s="22">
        <v>4</v>
      </c>
      <c r="K190" s="22"/>
      <c r="L190" s="22">
        <f t="shared" si="13"/>
        <v>4</v>
      </c>
      <c r="M190" s="11">
        <v>3</v>
      </c>
      <c r="N190" s="3">
        <v>4</v>
      </c>
      <c r="O190" s="3">
        <v>0</v>
      </c>
      <c r="P190" s="3">
        <f t="shared" si="14"/>
        <v>3</v>
      </c>
      <c r="Q190" s="22">
        <f t="shared" si="15"/>
        <v>7</v>
      </c>
      <c r="S190" s="30">
        <f>SUM(T190+(U190*100))*1.1</f>
        <v>405.02</v>
      </c>
      <c r="T190" s="3">
        <f t="shared" si="16"/>
        <v>184.09999999999997</v>
      </c>
      <c r="U190" s="19">
        <f t="shared" si="17"/>
        <v>1.8409999999999997</v>
      </c>
      <c r="V190" s="3">
        <v>100</v>
      </c>
      <c r="W190" s="3">
        <v>300.1</v>
      </c>
      <c r="X190" s="3">
        <v>50.1</v>
      </c>
      <c r="Y190" s="3">
        <v>10.1</v>
      </c>
      <c r="Z190" s="3">
        <v>89</v>
      </c>
      <c r="AA190" s="3">
        <v>250.1</v>
      </c>
    </row>
    <row r="191" spans="1:21" ht="15.75" customHeight="1">
      <c r="A191" s="3">
        <v>190</v>
      </c>
      <c r="B191" s="24" t="s">
        <v>1014</v>
      </c>
      <c r="C191" s="24" t="s">
        <v>1015</v>
      </c>
      <c r="D191" s="22" t="s">
        <v>713</v>
      </c>
      <c r="E191" s="22">
        <v>1998</v>
      </c>
      <c r="F191" s="22">
        <v>1999</v>
      </c>
      <c r="G191" s="22">
        <v>2000</v>
      </c>
      <c r="H191" s="22">
        <v>2001</v>
      </c>
      <c r="I191" s="22"/>
      <c r="J191" s="22">
        <v>4</v>
      </c>
      <c r="K191" s="22"/>
      <c r="L191" s="22">
        <f t="shared" si="13"/>
        <v>4</v>
      </c>
      <c r="M191" s="11">
        <v>3</v>
      </c>
      <c r="N191" s="3">
        <v>4</v>
      </c>
      <c r="O191" s="3">
        <v>0</v>
      </c>
      <c r="P191" s="3">
        <f t="shared" si="14"/>
        <v>3</v>
      </c>
      <c r="Q191" s="22">
        <f t="shared" si="15"/>
        <v>7</v>
      </c>
      <c r="R191" s="23" t="s">
        <v>546</v>
      </c>
      <c r="S191" s="17" t="e">
        <f>SUM(T191+(U191*100))</f>
        <v>#DIV/0!</v>
      </c>
      <c r="T191" s="3">
        <f t="shared" si="16"/>
        <v>0</v>
      </c>
      <c r="U191" s="19" t="e">
        <f t="shared" si="17"/>
        <v>#DIV/0!</v>
      </c>
    </row>
    <row r="192" spans="1:21" ht="15.75" customHeight="1">
      <c r="A192" s="3">
        <v>191</v>
      </c>
      <c r="B192" s="24" t="s">
        <v>86</v>
      </c>
      <c r="C192" s="24" t="s">
        <v>87</v>
      </c>
      <c r="D192" s="22" t="s">
        <v>777</v>
      </c>
      <c r="E192" s="22">
        <v>2004</v>
      </c>
      <c r="F192" s="22">
        <v>2005</v>
      </c>
      <c r="G192" s="22"/>
      <c r="H192" s="22"/>
      <c r="I192" s="22"/>
      <c r="J192" s="22">
        <v>2</v>
      </c>
      <c r="K192" s="22"/>
      <c r="L192" s="22">
        <f t="shared" si="13"/>
        <v>2</v>
      </c>
      <c r="M192" s="11">
        <v>3</v>
      </c>
      <c r="N192" s="3">
        <v>4</v>
      </c>
      <c r="O192" s="3">
        <v>0</v>
      </c>
      <c r="P192" s="3">
        <f t="shared" si="14"/>
        <v>3</v>
      </c>
      <c r="Q192" s="22">
        <f t="shared" si="15"/>
        <v>7</v>
      </c>
      <c r="R192" s="23" t="s">
        <v>553</v>
      </c>
      <c r="S192" s="17" t="e">
        <f>SUM(T192+(U192*100))</f>
        <v>#DIV/0!</v>
      </c>
      <c r="T192" s="3">
        <f t="shared" si="16"/>
        <v>0</v>
      </c>
      <c r="U192" s="19" t="e">
        <f t="shared" si="17"/>
        <v>#DIV/0!</v>
      </c>
    </row>
    <row r="193" spans="1:21" ht="15.75" customHeight="1">
      <c r="A193" s="3">
        <v>192</v>
      </c>
      <c r="B193" s="24" t="s">
        <v>1188</v>
      </c>
      <c r="C193" s="24" t="s">
        <v>1187</v>
      </c>
      <c r="D193" s="22" t="s">
        <v>759</v>
      </c>
      <c r="E193" s="22">
        <v>1924</v>
      </c>
      <c r="F193" s="22">
        <v>1925</v>
      </c>
      <c r="G193" s="22">
        <v>1926</v>
      </c>
      <c r="H193" s="22"/>
      <c r="I193" s="22"/>
      <c r="J193" s="22">
        <v>3</v>
      </c>
      <c r="K193" s="22"/>
      <c r="L193" s="22">
        <f t="shared" si="13"/>
        <v>3</v>
      </c>
      <c r="M193" s="11">
        <v>3</v>
      </c>
      <c r="N193" s="3">
        <v>4</v>
      </c>
      <c r="O193" s="3">
        <v>0</v>
      </c>
      <c r="P193" s="3">
        <f t="shared" si="14"/>
        <v>3</v>
      </c>
      <c r="Q193" s="22">
        <f t="shared" si="15"/>
        <v>7</v>
      </c>
      <c r="T193" s="3">
        <f t="shared" si="16"/>
        <v>0</v>
      </c>
      <c r="U193" s="19" t="e">
        <f t="shared" si="17"/>
        <v>#DIV/0!</v>
      </c>
    </row>
    <row r="194" spans="1:21" ht="15.75" customHeight="1">
      <c r="A194" s="3">
        <v>193</v>
      </c>
      <c r="B194" s="24" t="s">
        <v>952</v>
      </c>
      <c r="C194" s="24" t="s">
        <v>1161</v>
      </c>
      <c r="D194" s="22" t="s">
        <v>731</v>
      </c>
      <c r="E194" s="22">
        <v>1924</v>
      </c>
      <c r="F194" s="22">
        <v>1925</v>
      </c>
      <c r="G194" s="22">
        <v>1926</v>
      </c>
      <c r="H194" s="22"/>
      <c r="I194" s="22"/>
      <c r="J194" s="22">
        <v>3</v>
      </c>
      <c r="K194" s="22"/>
      <c r="L194" s="22">
        <f aca="true" t="shared" si="18" ref="L194:L257">SUM(J194:K194)</f>
        <v>3</v>
      </c>
      <c r="M194" s="11">
        <v>3</v>
      </c>
      <c r="N194" s="3">
        <v>4</v>
      </c>
      <c r="O194" s="3">
        <v>0</v>
      </c>
      <c r="P194" s="3">
        <f aca="true" t="shared" si="19" ref="P194:P257">SUM(M194+O194)</f>
        <v>3</v>
      </c>
      <c r="Q194" s="22">
        <f aca="true" t="shared" si="20" ref="Q194:Q257">SUM(M194:O194)</f>
        <v>7</v>
      </c>
      <c r="T194" s="3">
        <f aca="true" t="shared" si="21" ref="T194:T257">SUM((W194/10)+(X194/5)+(Y194/2)+(Z194)+(AA194/5))</f>
        <v>0</v>
      </c>
      <c r="U194" s="19" t="e">
        <f aca="true" t="shared" si="22" ref="U194:U257">SUM(T194)/V194</f>
        <v>#DIV/0!</v>
      </c>
    </row>
    <row r="195" spans="1:21" ht="15.75" customHeight="1">
      <c r="A195" s="3">
        <v>194</v>
      </c>
      <c r="B195" s="24" t="s">
        <v>943</v>
      </c>
      <c r="C195" s="24" t="s">
        <v>1054</v>
      </c>
      <c r="D195" s="22" t="s">
        <v>731</v>
      </c>
      <c r="E195" s="22">
        <v>1924</v>
      </c>
      <c r="F195" s="22">
        <v>1925</v>
      </c>
      <c r="G195" s="22">
        <v>1926</v>
      </c>
      <c r="H195" s="22"/>
      <c r="I195" s="22"/>
      <c r="J195" s="22">
        <v>3</v>
      </c>
      <c r="K195" s="22"/>
      <c r="L195" s="22">
        <f t="shared" si="18"/>
        <v>3</v>
      </c>
      <c r="M195" s="11">
        <v>3</v>
      </c>
      <c r="N195" s="3">
        <v>4</v>
      </c>
      <c r="O195" s="3">
        <v>0</v>
      </c>
      <c r="P195" s="3">
        <f t="shared" si="19"/>
        <v>3</v>
      </c>
      <c r="Q195" s="22">
        <f t="shared" si="20"/>
        <v>7</v>
      </c>
      <c r="T195" s="3">
        <f t="shared" si="21"/>
        <v>0</v>
      </c>
      <c r="U195" s="19" t="e">
        <f t="shared" si="22"/>
        <v>#DIV/0!</v>
      </c>
    </row>
    <row r="196" spans="1:21" ht="15.75" customHeight="1">
      <c r="A196" s="3">
        <v>195</v>
      </c>
      <c r="B196" s="24" t="s">
        <v>952</v>
      </c>
      <c r="C196" s="24" t="s">
        <v>53</v>
      </c>
      <c r="D196" s="22" t="s">
        <v>729</v>
      </c>
      <c r="E196" s="22">
        <v>1925</v>
      </c>
      <c r="F196" s="22">
        <v>1926</v>
      </c>
      <c r="G196" s="22">
        <v>1927</v>
      </c>
      <c r="H196" s="22"/>
      <c r="I196" s="22"/>
      <c r="J196" s="22">
        <v>3</v>
      </c>
      <c r="K196" s="22"/>
      <c r="L196" s="22">
        <f t="shared" si="18"/>
        <v>3</v>
      </c>
      <c r="M196" s="11">
        <v>3</v>
      </c>
      <c r="N196" s="3">
        <v>4</v>
      </c>
      <c r="O196" s="3">
        <v>0</v>
      </c>
      <c r="P196" s="3">
        <f t="shared" si="19"/>
        <v>3</v>
      </c>
      <c r="Q196" s="22">
        <f t="shared" si="20"/>
        <v>7</v>
      </c>
      <c r="T196" s="3">
        <f t="shared" si="21"/>
        <v>0</v>
      </c>
      <c r="U196" s="19" t="e">
        <f t="shared" si="22"/>
        <v>#DIV/0!</v>
      </c>
    </row>
    <row r="197" spans="1:21" ht="15.75" customHeight="1">
      <c r="A197" s="3">
        <v>196</v>
      </c>
      <c r="B197" s="24" t="s">
        <v>968</v>
      </c>
      <c r="C197" s="24" t="s">
        <v>1050</v>
      </c>
      <c r="D197" s="22" t="s">
        <v>729</v>
      </c>
      <c r="E197" s="22">
        <v>1925</v>
      </c>
      <c r="F197" s="22">
        <v>1926</v>
      </c>
      <c r="G197" s="22">
        <v>1927</v>
      </c>
      <c r="H197" s="22"/>
      <c r="I197" s="22"/>
      <c r="J197" s="22">
        <v>3</v>
      </c>
      <c r="K197" s="22"/>
      <c r="L197" s="22">
        <f t="shared" si="18"/>
        <v>3</v>
      </c>
      <c r="M197" s="11">
        <v>3</v>
      </c>
      <c r="N197" s="3">
        <v>4</v>
      </c>
      <c r="O197" s="3">
        <v>0</v>
      </c>
      <c r="P197" s="3">
        <f t="shared" si="19"/>
        <v>3</v>
      </c>
      <c r="Q197" s="22">
        <f t="shared" si="20"/>
        <v>7</v>
      </c>
      <c r="T197" s="3">
        <f t="shared" si="21"/>
        <v>0</v>
      </c>
      <c r="U197" s="19" t="e">
        <f t="shared" si="22"/>
        <v>#DIV/0!</v>
      </c>
    </row>
    <row r="198" spans="1:21" ht="15.75" customHeight="1">
      <c r="A198" s="3">
        <v>197</v>
      </c>
      <c r="B198" s="24" t="s">
        <v>339</v>
      </c>
      <c r="C198" s="24" t="s">
        <v>340</v>
      </c>
      <c r="D198" s="22" t="s">
        <v>822</v>
      </c>
      <c r="E198" s="22">
        <v>1927</v>
      </c>
      <c r="F198" s="22">
        <v>1928</v>
      </c>
      <c r="G198" s="22">
        <v>1929</v>
      </c>
      <c r="H198" s="22"/>
      <c r="I198" s="22"/>
      <c r="J198" s="22">
        <v>3</v>
      </c>
      <c r="K198" s="22"/>
      <c r="L198" s="22">
        <f t="shared" si="18"/>
        <v>3</v>
      </c>
      <c r="M198" s="11">
        <v>3</v>
      </c>
      <c r="N198" s="3">
        <v>4</v>
      </c>
      <c r="O198" s="3">
        <v>0</v>
      </c>
      <c r="P198" s="3">
        <f t="shared" si="19"/>
        <v>3</v>
      </c>
      <c r="Q198" s="22">
        <f t="shared" si="20"/>
        <v>7</v>
      </c>
      <c r="T198" s="3">
        <f t="shared" si="21"/>
        <v>0</v>
      </c>
      <c r="U198" s="19" t="e">
        <f t="shared" si="22"/>
        <v>#DIV/0!</v>
      </c>
    </row>
    <row r="199" spans="1:21" ht="15.75" customHeight="1">
      <c r="A199" s="3">
        <v>198</v>
      </c>
      <c r="B199" s="24" t="s">
        <v>952</v>
      </c>
      <c r="C199" s="24" t="s">
        <v>299</v>
      </c>
      <c r="D199" s="22" t="s">
        <v>822</v>
      </c>
      <c r="E199" s="22">
        <v>1927</v>
      </c>
      <c r="F199" s="22">
        <v>1928</v>
      </c>
      <c r="G199" s="22">
        <v>1929</v>
      </c>
      <c r="H199" s="22"/>
      <c r="I199" s="22"/>
      <c r="J199" s="22">
        <v>3</v>
      </c>
      <c r="K199" s="22"/>
      <c r="L199" s="22">
        <f t="shared" si="18"/>
        <v>3</v>
      </c>
      <c r="M199" s="11">
        <v>3</v>
      </c>
      <c r="N199" s="3">
        <v>4</v>
      </c>
      <c r="O199" s="3">
        <v>0</v>
      </c>
      <c r="P199" s="3">
        <f t="shared" si="19"/>
        <v>3</v>
      </c>
      <c r="Q199" s="22">
        <f t="shared" si="20"/>
        <v>7</v>
      </c>
      <c r="T199" s="3">
        <f t="shared" si="21"/>
        <v>0</v>
      </c>
      <c r="U199" s="19" t="e">
        <f t="shared" si="22"/>
        <v>#DIV/0!</v>
      </c>
    </row>
    <row r="200" spans="1:21" ht="15.75" customHeight="1">
      <c r="A200" s="3">
        <v>199</v>
      </c>
      <c r="B200" s="24" t="s">
        <v>967</v>
      </c>
      <c r="C200" s="24" t="s">
        <v>507</v>
      </c>
      <c r="D200" s="22" t="s">
        <v>760</v>
      </c>
      <c r="E200" s="22">
        <v>1928</v>
      </c>
      <c r="F200" s="22">
        <v>1929</v>
      </c>
      <c r="G200" s="22">
        <v>1930</v>
      </c>
      <c r="H200" s="22"/>
      <c r="I200" s="22"/>
      <c r="J200" s="22">
        <v>3</v>
      </c>
      <c r="K200" s="22"/>
      <c r="L200" s="22">
        <f t="shared" si="18"/>
        <v>3</v>
      </c>
      <c r="M200" s="11">
        <v>3</v>
      </c>
      <c r="N200" s="3">
        <v>4</v>
      </c>
      <c r="O200" s="3">
        <v>0</v>
      </c>
      <c r="P200" s="3">
        <f t="shared" si="19"/>
        <v>3</v>
      </c>
      <c r="Q200" s="22">
        <f t="shared" si="20"/>
        <v>7</v>
      </c>
      <c r="T200" s="3">
        <f t="shared" si="21"/>
        <v>0</v>
      </c>
      <c r="U200" s="19" t="e">
        <f t="shared" si="22"/>
        <v>#DIV/0!</v>
      </c>
    </row>
    <row r="201" spans="1:21" ht="15.75" customHeight="1">
      <c r="A201" s="3">
        <v>200</v>
      </c>
      <c r="B201" s="24" t="s">
        <v>522</v>
      </c>
      <c r="C201" s="24" t="s">
        <v>1189</v>
      </c>
      <c r="D201" s="22" t="s">
        <v>760</v>
      </c>
      <c r="E201" s="22">
        <v>1928</v>
      </c>
      <c r="F201" s="22">
        <v>1929</v>
      </c>
      <c r="G201" s="22">
        <v>1930</v>
      </c>
      <c r="H201" s="22"/>
      <c r="I201" s="22"/>
      <c r="J201" s="22">
        <v>3</v>
      </c>
      <c r="K201" s="22"/>
      <c r="L201" s="22">
        <f t="shared" si="18"/>
        <v>3</v>
      </c>
      <c r="M201" s="11">
        <v>3</v>
      </c>
      <c r="N201" s="3">
        <v>4</v>
      </c>
      <c r="O201" s="3">
        <v>0</v>
      </c>
      <c r="P201" s="3">
        <f t="shared" si="19"/>
        <v>3</v>
      </c>
      <c r="Q201" s="22">
        <f t="shared" si="20"/>
        <v>7</v>
      </c>
      <c r="T201" s="3">
        <f t="shared" si="21"/>
        <v>0</v>
      </c>
      <c r="U201" s="19" t="e">
        <f t="shared" si="22"/>
        <v>#DIV/0!</v>
      </c>
    </row>
    <row r="202" spans="1:21" ht="15.75" customHeight="1">
      <c r="A202" s="3">
        <v>201</v>
      </c>
      <c r="B202" s="24" t="s">
        <v>261</v>
      </c>
      <c r="C202" s="24" t="s">
        <v>262</v>
      </c>
      <c r="D202" s="22" t="s">
        <v>666</v>
      </c>
      <c r="E202" s="22">
        <v>1929</v>
      </c>
      <c r="F202" s="22">
        <v>1930</v>
      </c>
      <c r="G202" s="22">
        <v>1931</v>
      </c>
      <c r="H202" s="22"/>
      <c r="I202" s="22"/>
      <c r="J202" s="22">
        <v>3</v>
      </c>
      <c r="K202" s="22"/>
      <c r="L202" s="22">
        <f t="shared" si="18"/>
        <v>3</v>
      </c>
      <c r="M202" s="11">
        <v>3</v>
      </c>
      <c r="N202" s="3">
        <v>4</v>
      </c>
      <c r="O202" s="3">
        <v>0</v>
      </c>
      <c r="P202" s="3">
        <f t="shared" si="19"/>
        <v>3</v>
      </c>
      <c r="Q202" s="22">
        <f t="shared" si="20"/>
        <v>7</v>
      </c>
      <c r="T202" s="3">
        <f t="shared" si="21"/>
        <v>0</v>
      </c>
      <c r="U202" s="19" t="e">
        <f t="shared" si="22"/>
        <v>#DIV/0!</v>
      </c>
    </row>
    <row r="203" spans="1:21" ht="15.75" customHeight="1">
      <c r="A203" s="3">
        <v>202</v>
      </c>
      <c r="B203" s="24" t="s">
        <v>915</v>
      </c>
      <c r="C203" s="24" t="s">
        <v>289</v>
      </c>
      <c r="D203" s="22" t="s">
        <v>666</v>
      </c>
      <c r="E203" s="22">
        <v>1929</v>
      </c>
      <c r="F203" s="22">
        <v>1930</v>
      </c>
      <c r="G203" s="22">
        <v>1931</v>
      </c>
      <c r="H203" s="22"/>
      <c r="I203" s="22"/>
      <c r="J203" s="22">
        <v>3</v>
      </c>
      <c r="K203" s="22"/>
      <c r="L203" s="22">
        <f t="shared" si="18"/>
        <v>3</v>
      </c>
      <c r="M203" s="11">
        <v>3</v>
      </c>
      <c r="N203" s="3">
        <v>4</v>
      </c>
      <c r="O203" s="3">
        <v>0</v>
      </c>
      <c r="P203" s="3">
        <f t="shared" si="19"/>
        <v>3</v>
      </c>
      <c r="Q203" s="22">
        <f t="shared" si="20"/>
        <v>7</v>
      </c>
      <c r="T203" s="3">
        <f t="shared" si="21"/>
        <v>0</v>
      </c>
      <c r="U203" s="19" t="e">
        <f t="shared" si="22"/>
        <v>#DIV/0!</v>
      </c>
    </row>
    <row r="204" spans="1:21" ht="15.75" customHeight="1">
      <c r="A204" s="3">
        <v>203</v>
      </c>
      <c r="B204" s="24" t="s">
        <v>962</v>
      </c>
      <c r="C204" s="24" t="s">
        <v>963</v>
      </c>
      <c r="D204" s="22" t="s">
        <v>666</v>
      </c>
      <c r="E204" s="22">
        <v>1929</v>
      </c>
      <c r="F204" s="22">
        <v>1930</v>
      </c>
      <c r="G204" s="22">
        <v>1931</v>
      </c>
      <c r="H204" s="22"/>
      <c r="I204" s="22"/>
      <c r="J204" s="22">
        <v>3</v>
      </c>
      <c r="K204" s="22"/>
      <c r="L204" s="22">
        <f t="shared" si="18"/>
        <v>3</v>
      </c>
      <c r="M204" s="11">
        <v>3</v>
      </c>
      <c r="N204" s="3">
        <v>4</v>
      </c>
      <c r="O204" s="3">
        <v>0</v>
      </c>
      <c r="P204" s="3">
        <f t="shared" si="19"/>
        <v>3</v>
      </c>
      <c r="Q204" s="22">
        <f t="shared" si="20"/>
        <v>7</v>
      </c>
      <c r="T204" s="3">
        <f t="shared" si="21"/>
        <v>0</v>
      </c>
      <c r="U204" s="19" t="e">
        <f t="shared" si="22"/>
        <v>#DIV/0!</v>
      </c>
    </row>
    <row r="205" spans="1:21" ht="15.75" customHeight="1">
      <c r="A205" s="3">
        <v>204</v>
      </c>
      <c r="B205" s="24" t="s">
        <v>866</v>
      </c>
      <c r="C205" s="24" t="s">
        <v>867</v>
      </c>
      <c r="D205" s="22" t="s">
        <v>666</v>
      </c>
      <c r="E205" s="22">
        <v>1929</v>
      </c>
      <c r="F205" s="22">
        <v>1930</v>
      </c>
      <c r="G205" s="22">
        <v>1931</v>
      </c>
      <c r="H205" s="22"/>
      <c r="I205" s="22"/>
      <c r="J205" s="22">
        <v>3</v>
      </c>
      <c r="K205" s="22"/>
      <c r="L205" s="22">
        <f t="shared" si="18"/>
        <v>3</v>
      </c>
      <c r="M205" s="11">
        <v>3</v>
      </c>
      <c r="N205" s="3">
        <v>4</v>
      </c>
      <c r="O205" s="3">
        <v>0</v>
      </c>
      <c r="P205" s="3">
        <f t="shared" si="19"/>
        <v>3</v>
      </c>
      <c r="Q205" s="22">
        <f t="shared" si="20"/>
        <v>7</v>
      </c>
      <c r="T205" s="3">
        <f t="shared" si="21"/>
        <v>0</v>
      </c>
      <c r="U205" s="19" t="e">
        <f t="shared" si="22"/>
        <v>#DIV/0!</v>
      </c>
    </row>
    <row r="206" spans="1:21" ht="15.75" customHeight="1">
      <c r="A206" s="3">
        <v>205</v>
      </c>
      <c r="B206" s="24" t="s">
        <v>1202</v>
      </c>
      <c r="C206" s="24" t="s">
        <v>8</v>
      </c>
      <c r="D206" s="22" t="s">
        <v>666</v>
      </c>
      <c r="E206" s="22">
        <v>1929</v>
      </c>
      <c r="F206" s="22">
        <v>1930</v>
      </c>
      <c r="G206" s="22">
        <v>1931</v>
      </c>
      <c r="H206" s="22"/>
      <c r="I206" s="22"/>
      <c r="J206" s="22">
        <v>3</v>
      </c>
      <c r="K206" s="22"/>
      <c r="L206" s="22">
        <f t="shared" si="18"/>
        <v>3</v>
      </c>
      <c r="M206" s="11">
        <v>3</v>
      </c>
      <c r="N206" s="3">
        <v>4</v>
      </c>
      <c r="O206" s="3">
        <v>0</v>
      </c>
      <c r="P206" s="3">
        <f t="shared" si="19"/>
        <v>3</v>
      </c>
      <c r="Q206" s="22">
        <f t="shared" si="20"/>
        <v>7</v>
      </c>
      <c r="T206" s="3">
        <f t="shared" si="21"/>
        <v>0</v>
      </c>
      <c r="U206" s="19" t="e">
        <f t="shared" si="22"/>
        <v>#DIV/0!</v>
      </c>
    </row>
    <row r="207" spans="1:21" ht="15.75" customHeight="1">
      <c r="A207" s="3">
        <v>206</v>
      </c>
      <c r="B207" s="24" t="s">
        <v>976</v>
      </c>
      <c r="C207" s="24" t="s">
        <v>415</v>
      </c>
      <c r="D207" s="22" t="s">
        <v>789</v>
      </c>
      <c r="E207" s="22">
        <v>1930</v>
      </c>
      <c r="F207" s="22">
        <v>1931</v>
      </c>
      <c r="G207" s="22">
        <v>1932</v>
      </c>
      <c r="H207" s="22"/>
      <c r="I207" s="22"/>
      <c r="J207" s="22">
        <v>3</v>
      </c>
      <c r="K207" s="22"/>
      <c r="L207" s="22">
        <f t="shared" si="18"/>
        <v>3</v>
      </c>
      <c r="M207" s="11">
        <v>3</v>
      </c>
      <c r="N207" s="3">
        <v>4</v>
      </c>
      <c r="O207" s="3">
        <v>0</v>
      </c>
      <c r="P207" s="3">
        <f t="shared" si="19"/>
        <v>3</v>
      </c>
      <c r="Q207" s="22">
        <f t="shared" si="20"/>
        <v>7</v>
      </c>
      <c r="T207" s="3">
        <f t="shared" si="21"/>
        <v>0</v>
      </c>
      <c r="U207" s="19" t="e">
        <f t="shared" si="22"/>
        <v>#DIV/0!</v>
      </c>
    </row>
    <row r="208" spans="1:21" ht="15.75" customHeight="1">
      <c r="A208" s="3">
        <v>207</v>
      </c>
      <c r="B208" s="24" t="s">
        <v>214</v>
      </c>
      <c r="C208" s="24" t="s">
        <v>219</v>
      </c>
      <c r="D208" s="22" t="s">
        <v>789</v>
      </c>
      <c r="E208" s="22">
        <v>1930</v>
      </c>
      <c r="F208" s="22">
        <v>1931</v>
      </c>
      <c r="G208" s="22">
        <v>1932</v>
      </c>
      <c r="H208" s="22"/>
      <c r="I208" s="22"/>
      <c r="J208" s="22">
        <v>3</v>
      </c>
      <c r="K208" s="22"/>
      <c r="L208" s="22">
        <f t="shared" si="18"/>
        <v>3</v>
      </c>
      <c r="M208" s="11">
        <v>3</v>
      </c>
      <c r="N208" s="3">
        <v>4</v>
      </c>
      <c r="O208" s="3">
        <v>0</v>
      </c>
      <c r="P208" s="3">
        <f t="shared" si="19"/>
        <v>3</v>
      </c>
      <c r="Q208" s="22">
        <f t="shared" si="20"/>
        <v>7</v>
      </c>
      <c r="T208" s="3">
        <f t="shared" si="21"/>
        <v>0</v>
      </c>
      <c r="U208" s="19" t="e">
        <f t="shared" si="22"/>
        <v>#DIV/0!</v>
      </c>
    </row>
    <row r="209" spans="1:21" ht="15.75" customHeight="1">
      <c r="A209" s="3">
        <v>208</v>
      </c>
      <c r="B209" s="24" t="s">
        <v>943</v>
      </c>
      <c r="C209" s="24" t="s">
        <v>136</v>
      </c>
      <c r="D209" s="22" t="s">
        <v>789</v>
      </c>
      <c r="E209" s="22">
        <v>1930</v>
      </c>
      <c r="F209" s="22">
        <v>1931</v>
      </c>
      <c r="G209" s="22">
        <v>1932</v>
      </c>
      <c r="H209" s="22"/>
      <c r="I209" s="22"/>
      <c r="J209" s="22">
        <v>3</v>
      </c>
      <c r="K209" s="22"/>
      <c r="L209" s="22">
        <f t="shared" si="18"/>
        <v>3</v>
      </c>
      <c r="M209" s="11">
        <v>3</v>
      </c>
      <c r="N209" s="3">
        <v>4</v>
      </c>
      <c r="O209" s="3">
        <v>0</v>
      </c>
      <c r="P209" s="3">
        <f t="shared" si="19"/>
        <v>3</v>
      </c>
      <c r="Q209" s="22">
        <f t="shared" si="20"/>
        <v>7</v>
      </c>
      <c r="T209" s="3">
        <f t="shared" si="21"/>
        <v>0</v>
      </c>
      <c r="U209" s="19" t="e">
        <f t="shared" si="22"/>
        <v>#DIV/0!</v>
      </c>
    </row>
    <row r="210" spans="1:21" ht="15.75" customHeight="1">
      <c r="A210" s="3">
        <v>209</v>
      </c>
      <c r="B210" s="24" t="s">
        <v>1144</v>
      </c>
      <c r="C210" s="24" t="s">
        <v>1145</v>
      </c>
      <c r="D210" s="22" t="s">
        <v>745</v>
      </c>
      <c r="E210" s="22">
        <v>1935</v>
      </c>
      <c r="F210" s="22">
        <v>1936</v>
      </c>
      <c r="G210" s="22">
        <v>1937</v>
      </c>
      <c r="H210" s="22"/>
      <c r="I210" s="22"/>
      <c r="J210" s="22">
        <v>3</v>
      </c>
      <c r="K210" s="22"/>
      <c r="L210" s="22">
        <f t="shared" si="18"/>
        <v>3</v>
      </c>
      <c r="M210" s="11">
        <v>3</v>
      </c>
      <c r="N210" s="3">
        <v>4</v>
      </c>
      <c r="O210" s="3">
        <v>0</v>
      </c>
      <c r="P210" s="3">
        <f t="shared" si="19"/>
        <v>3</v>
      </c>
      <c r="Q210" s="22">
        <f t="shared" si="20"/>
        <v>7</v>
      </c>
      <c r="T210" s="3">
        <f t="shared" si="21"/>
        <v>0</v>
      </c>
      <c r="U210" s="19" t="e">
        <f t="shared" si="22"/>
        <v>#DIV/0!</v>
      </c>
    </row>
    <row r="211" spans="1:21" ht="15.75" customHeight="1">
      <c r="A211" s="3">
        <v>210</v>
      </c>
      <c r="B211" s="24" t="s">
        <v>915</v>
      </c>
      <c r="C211" s="24" t="s">
        <v>336</v>
      </c>
      <c r="D211" s="22" t="s">
        <v>745</v>
      </c>
      <c r="E211" s="22">
        <v>1935</v>
      </c>
      <c r="F211" s="22">
        <v>1936</v>
      </c>
      <c r="G211" s="22">
        <v>1937</v>
      </c>
      <c r="H211" s="22"/>
      <c r="I211" s="22"/>
      <c r="J211" s="22">
        <v>3</v>
      </c>
      <c r="K211" s="22"/>
      <c r="L211" s="22">
        <f t="shared" si="18"/>
        <v>3</v>
      </c>
      <c r="M211" s="11">
        <v>3</v>
      </c>
      <c r="N211" s="3">
        <v>4</v>
      </c>
      <c r="O211" s="3">
        <v>0</v>
      </c>
      <c r="P211" s="3">
        <f t="shared" si="19"/>
        <v>3</v>
      </c>
      <c r="Q211" s="22">
        <f t="shared" si="20"/>
        <v>7</v>
      </c>
      <c r="T211" s="3">
        <f t="shared" si="21"/>
        <v>0</v>
      </c>
      <c r="U211" s="19" t="e">
        <f t="shared" si="22"/>
        <v>#DIV/0!</v>
      </c>
    </row>
    <row r="212" spans="1:21" ht="15.75" customHeight="1">
      <c r="A212" s="3">
        <v>211</v>
      </c>
      <c r="B212" s="24" t="s">
        <v>531</v>
      </c>
      <c r="C212" s="24" t="s">
        <v>366</v>
      </c>
      <c r="D212" s="22" t="s">
        <v>745</v>
      </c>
      <c r="E212" s="22">
        <v>1935</v>
      </c>
      <c r="F212" s="22">
        <v>1936</v>
      </c>
      <c r="G212" s="22">
        <v>1937</v>
      </c>
      <c r="H212" s="22"/>
      <c r="I212" s="22"/>
      <c r="J212" s="22">
        <v>3</v>
      </c>
      <c r="K212" s="22"/>
      <c r="L212" s="22">
        <f t="shared" si="18"/>
        <v>3</v>
      </c>
      <c r="M212" s="11">
        <v>3</v>
      </c>
      <c r="N212" s="3">
        <v>4</v>
      </c>
      <c r="O212" s="3">
        <v>0</v>
      </c>
      <c r="P212" s="3">
        <f t="shared" si="19"/>
        <v>3</v>
      </c>
      <c r="Q212" s="22">
        <f t="shared" si="20"/>
        <v>7</v>
      </c>
      <c r="T212" s="3">
        <f t="shared" si="21"/>
        <v>0</v>
      </c>
      <c r="U212" s="19" t="e">
        <f t="shared" si="22"/>
        <v>#DIV/0!</v>
      </c>
    </row>
    <row r="213" spans="1:21" ht="15.75" customHeight="1">
      <c r="A213" s="3">
        <v>212</v>
      </c>
      <c r="B213" s="24" t="s">
        <v>928</v>
      </c>
      <c r="C213" s="24" t="s">
        <v>37</v>
      </c>
      <c r="D213" s="22" t="s">
        <v>772</v>
      </c>
      <c r="E213" s="22">
        <v>1939</v>
      </c>
      <c r="F213" s="22">
        <v>1940</v>
      </c>
      <c r="G213" s="22">
        <v>1941</v>
      </c>
      <c r="H213" s="22"/>
      <c r="I213" s="22"/>
      <c r="J213" s="22">
        <v>3</v>
      </c>
      <c r="K213" s="22"/>
      <c r="L213" s="22">
        <f t="shared" si="18"/>
        <v>3</v>
      </c>
      <c r="M213" s="11">
        <v>3</v>
      </c>
      <c r="N213" s="3">
        <v>4</v>
      </c>
      <c r="O213" s="3">
        <v>0</v>
      </c>
      <c r="P213" s="3">
        <f t="shared" si="19"/>
        <v>3</v>
      </c>
      <c r="Q213" s="22">
        <f t="shared" si="20"/>
        <v>7</v>
      </c>
      <c r="T213" s="3">
        <f t="shared" si="21"/>
        <v>0</v>
      </c>
      <c r="U213" s="19" t="e">
        <f t="shared" si="22"/>
        <v>#DIV/0!</v>
      </c>
    </row>
    <row r="214" spans="1:21" ht="15.75" customHeight="1">
      <c r="A214" s="3">
        <v>213</v>
      </c>
      <c r="B214" s="24" t="s">
        <v>968</v>
      </c>
      <c r="C214" s="24" t="s">
        <v>517</v>
      </c>
      <c r="D214" s="22" t="s">
        <v>772</v>
      </c>
      <c r="E214" s="22">
        <v>1939</v>
      </c>
      <c r="F214" s="22">
        <v>1940</v>
      </c>
      <c r="G214" s="22">
        <v>1941</v>
      </c>
      <c r="H214" s="22"/>
      <c r="I214" s="22"/>
      <c r="J214" s="22">
        <v>3</v>
      </c>
      <c r="K214" s="22"/>
      <c r="L214" s="22">
        <f t="shared" si="18"/>
        <v>3</v>
      </c>
      <c r="M214" s="11">
        <v>3</v>
      </c>
      <c r="N214" s="3">
        <v>4</v>
      </c>
      <c r="O214" s="3">
        <v>0</v>
      </c>
      <c r="P214" s="3">
        <f t="shared" si="19"/>
        <v>3</v>
      </c>
      <c r="Q214" s="22">
        <f t="shared" si="20"/>
        <v>7</v>
      </c>
      <c r="T214" s="3">
        <f t="shared" si="21"/>
        <v>0</v>
      </c>
      <c r="U214" s="19" t="e">
        <f t="shared" si="22"/>
        <v>#DIV/0!</v>
      </c>
    </row>
    <row r="215" spans="1:21" ht="15.75" customHeight="1">
      <c r="A215" s="3">
        <v>214</v>
      </c>
      <c r="B215" s="24" t="s">
        <v>865</v>
      </c>
      <c r="C215" s="24" t="s">
        <v>148</v>
      </c>
      <c r="D215" s="22" t="s">
        <v>772</v>
      </c>
      <c r="E215" s="22">
        <v>1939</v>
      </c>
      <c r="F215" s="22">
        <v>1940</v>
      </c>
      <c r="G215" s="22">
        <v>1941</v>
      </c>
      <c r="H215" s="22"/>
      <c r="I215" s="22"/>
      <c r="J215" s="22">
        <v>3</v>
      </c>
      <c r="K215" s="22"/>
      <c r="L215" s="22">
        <f t="shared" si="18"/>
        <v>3</v>
      </c>
      <c r="M215" s="11">
        <v>3</v>
      </c>
      <c r="N215" s="3">
        <v>4</v>
      </c>
      <c r="O215" s="3">
        <v>0</v>
      </c>
      <c r="P215" s="3">
        <f t="shared" si="19"/>
        <v>3</v>
      </c>
      <c r="Q215" s="22">
        <f t="shared" si="20"/>
        <v>7</v>
      </c>
      <c r="T215" s="3">
        <f t="shared" si="21"/>
        <v>0</v>
      </c>
      <c r="U215" s="19" t="e">
        <f t="shared" si="22"/>
        <v>#DIV/0!</v>
      </c>
    </row>
    <row r="216" spans="1:21" ht="15.75" customHeight="1">
      <c r="A216" s="3">
        <v>215</v>
      </c>
      <c r="B216" s="24" t="s">
        <v>865</v>
      </c>
      <c r="C216" s="24" t="s">
        <v>359</v>
      </c>
      <c r="D216" s="22" t="s">
        <v>772</v>
      </c>
      <c r="E216" s="22">
        <v>1939</v>
      </c>
      <c r="F216" s="22">
        <v>1940</v>
      </c>
      <c r="G216" s="22">
        <v>1941</v>
      </c>
      <c r="H216" s="22"/>
      <c r="I216" s="22"/>
      <c r="J216" s="22">
        <v>3</v>
      </c>
      <c r="K216" s="22"/>
      <c r="L216" s="22">
        <f t="shared" si="18"/>
        <v>3</v>
      </c>
      <c r="M216" s="11">
        <v>3</v>
      </c>
      <c r="N216" s="3">
        <v>4</v>
      </c>
      <c r="O216" s="3">
        <v>0</v>
      </c>
      <c r="P216" s="3">
        <f t="shared" si="19"/>
        <v>3</v>
      </c>
      <c r="Q216" s="22">
        <f t="shared" si="20"/>
        <v>7</v>
      </c>
      <c r="T216" s="3">
        <f t="shared" si="21"/>
        <v>0</v>
      </c>
      <c r="U216" s="19" t="e">
        <f t="shared" si="22"/>
        <v>#DIV/0!</v>
      </c>
    </row>
    <row r="217" spans="1:21" ht="15.75" customHeight="1">
      <c r="A217" s="3">
        <v>216</v>
      </c>
      <c r="B217" s="24" t="s">
        <v>393</v>
      </c>
      <c r="C217" s="24" t="s">
        <v>394</v>
      </c>
      <c r="D217" s="22" t="s">
        <v>717</v>
      </c>
      <c r="E217" s="22">
        <v>1941</v>
      </c>
      <c r="F217" s="22">
        <v>1942</v>
      </c>
      <c r="G217" s="22">
        <v>1943</v>
      </c>
      <c r="H217" s="22"/>
      <c r="I217" s="22"/>
      <c r="J217" s="22">
        <v>3</v>
      </c>
      <c r="K217" s="22"/>
      <c r="L217" s="22">
        <f t="shared" si="18"/>
        <v>3</v>
      </c>
      <c r="M217" s="11">
        <v>3</v>
      </c>
      <c r="N217" s="3">
        <v>4</v>
      </c>
      <c r="O217" s="3">
        <v>0</v>
      </c>
      <c r="P217" s="3">
        <f t="shared" si="19"/>
        <v>3</v>
      </c>
      <c r="Q217" s="22">
        <f t="shared" si="20"/>
        <v>7</v>
      </c>
      <c r="T217" s="3">
        <f t="shared" si="21"/>
        <v>0</v>
      </c>
      <c r="U217" s="19" t="e">
        <f t="shared" si="22"/>
        <v>#DIV/0!</v>
      </c>
    </row>
    <row r="218" spans="1:21" ht="15.75" customHeight="1">
      <c r="A218" s="3">
        <v>217</v>
      </c>
      <c r="B218" s="24" t="s">
        <v>874</v>
      </c>
      <c r="C218" s="24" t="s">
        <v>1021</v>
      </c>
      <c r="D218" s="22" t="s">
        <v>717</v>
      </c>
      <c r="E218" s="22">
        <v>1941</v>
      </c>
      <c r="F218" s="22">
        <v>1942</v>
      </c>
      <c r="G218" s="22">
        <v>1943</v>
      </c>
      <c r="H218" s="22"/>
      <c r="I218" s="22"/>
      <c r="J218" s="22">
        <v>3</v>
      </c>
      <c r="K218" s="22"/>
      <c r="L218" s="22">
        <f t="shared" si="18"/>
        <v>3</v>
      </c>
      <c r="M218" s="11">
        <v>3</v>
      </c>
      <c r="N218" s="3">
        <v>4</v>
      </c>
      <c r="O218" s="3">
        <v>0</v>
      </c>
      <c r="P218" s="3">
        <f t="shared" si="19"/>
        <v>3</v>
      </c>
      <c r="Q218" s="22">
        <f t="shared" si="20"/>
        <v>7</v>
      </c>
      <c r="T218" s="3">
        <f t="shared" si="21"/>
        <v>0</v>
      </c>
      <c r="U218" s="19" t="e">
        <f t="shared" si="22"/>
        <v>#DIV/0!</v>
      </c>
    </row>
    <row r="219" spans="1:21" ht="15.75" customHeight="1">
      <c r="A219" s="3">
        <v>218</v>
      </c>
      <c r="B219" s="24" t="s">
        <v>425</v>
      </c>
      <c r="C219" s="24" t="s">
        <v>426</v>
      </c>
      <c r="D219" s="22" t="s">
        <v>795</v>
      </c>
      <c r="E219" s="22">
        <v>1942</v>
      </c>
      <c r="F219" s="22">
        <v>1943</v>
      </c>
      <c r="G219" s="22">
        <v>1947</v>
      </c>
      <c r="H219" s="22"/>
      <c r="I219" s="22"/>
      <c r="J219" s="22">
        <v>3</v>
      </c>
      <c r="K219" s="22"/>
      <c r="L219" s="22">
        <f t="shared" si="18"/>
        <v>3</v>
      </c>
      <c r="M219" s="11">
        <v>3</v>
      </c>
      <c r="N219" s="3">
        <v>4</v>
      </c>
      <c r="O219" s="3">
        <v>0</v>
      </c>
      <c r="P219" s="3">
        <f t="shared" si="19"/>
        <v>3</v>
      </c>
      <c r="Q219" s="22">
        <f t="shared" si="20"/>
        <v>7</v>
      </c>
      <c r="T219" s="3">
        <f t="shared" si="21"/>
        <v>0</v>
      </c>
      <c r="U219" s="19" t="e">
        <f t="shared" si="22"/>
        <v>#DIV/0!</v>
      </c>
    </row>
    <row r="220" spans="1:21" ht="15.75" customHeight="1">
      <c r="A220" s="3">
        <v>219</v>
      </c>
      <c r="B220" s="24" t="s">
        <v>952</v>
      </c>
      <c r="C220" s="24" t="s">
        <v>247</v>
      </c>
      <c r="D220" s="22" t="s">
        <v>815</v>
      </c>
      <c r="E220" s="22">
        <v>1942</v>
      </c>
      <c r="F220" s="22">
        <v>1946</v>
      </c>
      <c r="G220" s="22">
        <v>1947</v>
      </c>
      <c r="H220" s="22"/>
      <c r="I220" s="22"/>
      <c r="J220" s="22">
        <v>3</v>
      </c>
      <c r="K220" s="22"/>
      <c r="L220" s="22">
        <f t="shared" si="18"/>
        <v>3</v>
      </c>
      <c r="M220" s="11">
        <v>3</v>
      </c>
      <c r="N220" s="3">
        <v>4</v>
      </c>
      <c r="O220" s="3">
        <v>0</v>
      </c>
      <c r="P220" s="3">
        <f t="shared" si="19"/>
        <v>3</v>
      </c>
      <c r="Q220" s="22">
        <f t="shared" si="20"/>
        <v>7</v>
      </c>
      <c r="T220" s="3">
        <f t="shared" si="21"/>
        <v>0</v>
      </c>
      <c r="U220" s="19" t="e">
        <f t="shared" si="22"/>
        <v>#DIV/0!</v>
      </c>
    </row>
    <row r="221" spans="1:21" ht="15.75" customHeight="1">
      <c r="A221" s="3">
        <v>220</v>
      </c>
      <c r="B221" s="24" t="s">
        <v>928</v>
      </c>
      <c r="C221" s="24" t="s">
        <v>317</v>
      </c>
      <c r="D221" s="22" t="s">
        <v>824</v>
      </c>
      <c r="E221" s="22">
        <v>1943</v>
      </c>
      <c r="F221" s="22">
        <v>1944</v>
      </c>
      <c r="G221" s="22">
        <v>1947</v>
      </c>
      <c r="H221" s="22"/>
      <c r="I221" s="22"/>
      <c r="J221" s="22">
        <v>3</v>
      </c>
      <c r="K221" s="22"/>
      <c r="L221" s="22">
        <f t="shared" si="18"/>
        <v>3</v>
      </c>
      <c r="M221" s="11">
        <v>3</v>
      </c>
      <c r="N221" s="3">
        <v>4</v>
      </c>
      <c r="O221" s="3">
        <v>0</v>
      </c>
      <c r="P221" s="3">
        <f t="shared" si="19"/>
        <v>3</v>
      </c>
      <c r="Q221" s="22">
        <f t="shared" si="20"/>
        <v>7</v>
      </c>
      <c r="T221" s="3">
        <f t="shared" si="21"/>
        <v>0</v>
      </c>
      <c r="U221" s="19" t="e">
        <f t="shared" si="22"/>
        <v>#DIV/0!</v>
      </c>
    </row>
    <row r="222" spans="1:21" ht="15.75" customHeight="1">
      <c r="A222" s="3">
        <v>221</v>
      </c>
      <c r="B222" s="24" t="s">
        <v>952</v>
      </c>
      <c r="C222" s="24" t="s">
        <v>1070</v>
      </c>
      <c r="D222" s="22" t="s">
        <v>735</v>
      </c>
      <c r="E222" s="22">
        <v>1945</v>
      </c>
      <c r="F222" s="22">
        <v>1948</v>
      </c>
      <c r="G222" s="22">
        <v>1949</v>
      </c>
      <c r="H222" s="22"/>
      <c r="I222" s="22"/>
      <c r="J222" s="22">
        <v>3</v>
      </c>
      <c r="K222" s="22"/>
      <c r="L222" s="22">
        <f t="shared" si="18"/>
        <v>3</v>
      </c>
      <c r="M222" s="11">
        <v>3</v>
      </c>
      <c r="N222" s="3">
        <v>4</v>
      </c>
      <c r="O222" s="3">
        <v>0</v>
      </c>
      <c r="P222" s="3">
        <f t="shared" si="19"/>
        <v>3</v>
      </c>
      <c r="Q222" s="22">
        <f t="shared" si="20"/>
        <v>7</v>
      </c>
      <c r="T222" s="3">
        <f t="shared" si="21"/>
        <v>0</v>
      </c>
      <c r="U222" s="19" t="e">
        <f t="shared" si="22"/>
        <v>#DIV/0!</v>
      </c>
    </row>
    <row r="223" spans="1:21" ht="15.75" customHeight="1">
      <c r="A223" s="3">
        <v>222</v>
      </c>
      <c r="B223" s="24" t="s">
        <v>128</v>
      </c>
      <c r="C223" s="24" t="s">
        <v>485</v>
      </c>
      <c r="D223" s="22" t="s">
        <v>750</v>
      </c>
      <c r="E223" s="22">
        <v>1945</v>
      </c>
      <c r="F223" s="22">
        <v>1946</v>
      </c>
      <c r="G223" s="22">
        <v>1947</v>
      </c>
      <c r="H223" s="22"/>
      <c r="I223" s="22"/>
      <c r="J223" s="22">
        <v>3</v>
      </c>
      <c r="K223" s="22"/>
      <c r="L223" s="22">
        <f t="shared" si="18"/>
        <v>3</v>
      </c>
      <c r="M223" s="11">
        <v>3</v>
      </c>
      <c r="N223" s="3">
        <v>4</v>
      </c>
      <c r="O223" s="3">
        <v>0</v>
      </c>
      <c r="P223" s="3">
        <f t="shared" si="19"/>
        <v>3</v>
      </c>
      <c r="Q223" s="22">
        <f t="shared" si="20"/>
        <v>7</v>
      </c>
      <c r="T223" s="3">
        <f t="shared" si="21"/>
        <v>0</v>
      </c>
      <c r="U223" s="19" t="e">
        <f t="shared" si="22"/>
        <v>#DIV/0!</v>
      </c>
    </row>
    <row r="224" spans="1:21" ht="15.75" customHeight="1">
      <c r="A224" s="3">
        <v>223</v>
      </c>
      <c r="B224" s="24" t="s">
        <v>911</v>
      </c>
      <c r="C224" s="24" t="s">
        <v>1155</v>
      </c>
      <c r="D224" s="22" t="s">
        <v>750</v>
      </c>
      <c r="E224" s="22">
        <v>1945</v>
      </c>
      <c r="F224" s="22">
        <v>1946</v>
      </c>
      <c r="G224" s="22">
        <v>1947</v>
      </c>
      <c r="H224" s="22"/>
      <c r="I224" s="22"/>
      <c r="J224" s="22">
        <v>3</v>
      </c>
      <c r="K224" s="22"/>
      <c r="L224" s="22">
        <f t="shared" si="18"/>
        <v>3</v>
      </c>
      <c r="M224" s="11">
        <v>3</v>
      </c>
      <c r="N224" s="3">
        <v>4</v>
      </c>
      <c r="O224" s="3">
        <v>0</v>
      </c>
      <c r="P224" s="3">
        <f t="shared" si="19"/>
        <v>3</v>
      </c>
      <c r="Q224" s="22">
        <f t="shared" si="20"/>
        <v>7</v>
      </c>
      <c r="T224" s="3">
        <f t="shared" si="21"/>
        <v>0</v>
      </c>
      <c r="U224" s="19" t="e">
        <f t="shared" si="22"/>
        <v>#DIV/0!</v>
      </c>
    </row>
    <row r="225" spans="1:21" ht="15.75" customHeight="1">
      <c r="A225" s="3">
        <v>224</v>
      </c>
      <c r="B225" s="24" t="s">
        <v>915</v>
      </c>
      <c r="C225" s="24" t="s">
        <v>288</v>
      </c>
      <c r="D225" s="22" t="s">
        <v>819</v>
      </c>
      <c r="E225" s="22">
        <v>1946</v>
      </c>
      <c r="F225" s="22">
        <v>1947</v>
      </c>
      <c r="G225" s="22">
        <v>1948</v>
      </c>
      <c r="H225" s="22"/>
      <c r="I225" s="22"/>
      <c r="J225" s="22">
        <v>3</v>
      </c>
      <c r="K225" s="22"/>
      <c r="L225" s="22">
        <f t="shared" si="18"/>
        <v>3</v>
      </c>
      <c r="M225" s="11">
        <v>3</v>
      </c>
      <c r="N225" s="3">
        <v>4</v>
      </c>
      <c r="O225" s="3">
        <v>0</v>
      </c>
      <c r="P225" s="3">
        <f t="shared" si="19"/>
        <v>3</v>
      </c>
      <c r="Q225" s="22">
        <f t="shared" si="20"/>
        <v>7</v>
      </c>
      <c r="T225" s="3">
        <f t="shared" si="21"/>
        <v>0</v>
      </c>
      <c r="U225" s="19" t="e">
        <f t="shared" si="22"/>
        <v>#DIV/0!</v>
      </c>
    </row>
    <row r="226" spans="1:21" ht="15.75" customHeight="1">
      <c r="A226" s="3">
        <v>225</v>
      </c>
      <c r="B226" s="24" t="s">
        <v>57</v>
      </c>
      <c r="C226" s="24" t="s">
        <v>186</v>
      </c>
      <c r="D226" s="22" t="s">
        <v>749</v>
      </c>
      <c r="E226" s="22">
        <v>1948</v>
      </c>
      <c r="F226" s="22">
        <v>1949</v>
      </c>
      <c r="G226" s="22">
        <v>1950</v>
      </c>
      <c r="H226" s="22"/>
      <c r="I226" s="22"/>
      <c r="J226" s="22">
        <v>3</v>
      </c>
      <c r="K226" s="22"/>
      <c r="L226" s="22">
        <f t="shared" si="18"/>
        <v>3</v>
      </c>
      <c r="M226" s="11">
        <v>3</v>
      </c>
      <c r="N226" s="3">
        <v>4</v>
      </c>
      <c r="O226" s="3">
        <v>0</v>
      </c>
      <c r="P226" s="3">
        <f t="shared" si="19"/>
        <v>3</v>
      </c>
      <c r="Q226" s="22">
        <f t="shared" si="20"/>
        <v>7</v>
      </c>
      <c r="T226" s="3">
        <f t="shared" si="21"/>
        <v>0</v>
      </c>
      <c r="U226" s="19" t="e">
        <f t="shared" si="22"/>
        <v>#DIV/0!</v>
      </c>
    </row>
    <row r="227" spans="1:21" ht="15.75" customHeight="1">
      <c r="A227" s="3">
        <v>226</v>
      </c>
      <c r="B227" s="24" t="s">
        <v>861</v>
      </c>
      <c r="C227" s="24" t="s">
        <v>213</v>
      </c>
      <c r="D227" s="22" t="s">
        <v>749</v>
      </c>
      <c r="E227" s="22">
        <v>1948</v>
      </c>
      <c r="F227" s="22">
        <v>1949</v>
      </c>
      <c r="G227" s="22">
        <v>1950</v>
      </c>
      <c r="H227" s="22"/>
      <c r="I227" s="22"/>
      <c r="J227" s="22">
        <v>3</v>
      </c>
      <c r="K227" s="22"/>
      <c r="L227" s="22">
        <f t="shared" si="18"/>
        <v>3</v>
      </c>
      <c r="M227" s="11">
        <v>3</v>
      </c>
      <c r="N227" s="3">
        <v>4</v>
      </c>
      <c r="O227" s="3">
        <v>0</v>
      </c>
      <c r="P227" s="3">
        <f t="shared" si="19"/>
        <v>3</v>
      </c>
      <c r="Q227" s="22">
        <f t="shared" si="20"/>
        <v>7</v>
      </c>
      <c r="T227" s="3">
        <f t="shared" si="21"/>
        <v>0</v>
      </c>
      <c r="U227" s="19" t="e">
        <f t="shared" si="22"/>
        <v>#DIV/0!</v>
      </c>
    </row>
    <row r="228" spans="1:21" ht="15.75" customHeight="1">
      <c r="A228" s="3">
        <v>227</v>
      </c>
      <c r="B228" s="24" t="s">
        <v>521</v>
      </c>
      <c r="C228" s="24" t="s">
        <v>1154</v>
      </c>
      <c r="D228" s="22" t="s">
        <v>749</v>
      </c>
      <c r="E228" s="22">
        <v>1948</v>
      </c>
      <c r="F228" s="22">
        <v>1949</v>
      </c>
      <c r="G228" s="22">
        <v>1950</v>
      </c>
      <c r="H228" s="22"/>
      <c r="I228" s="22"/>
      <c r="J228" s="22">
        <v>3</v>
      </c>
      <c r="K228" s="22"/>
      <c r="L228" s="22">
        <f t="shared" si="18"/>
        <v>3</v>
      </c>
      <c r="M228" s="11">
        <v>3</v>
      </c>
      <c r="N228" s="3">
        <v>4</v>
      </c>
      <c r="O228" s="3">
        <v>0</v>
      </c>
      <c r="P228" s="3">
        <f t="shared" si="19"/>
        <v>3</v>
      </c>
      <c r="Q228" s="22">
        <f t="shared" si="20"/>
        <v>7</v>
      </c>
      <c r="T228" s="3">
        <f t="shared" si="21"/>
        <v>0</v>
      </c>
      <c r="U228" s="19" t="e">
        <f t="shared" si="22"/>
        <v>#DIV/0!</v>
      </c>
    </row>
    <row r="229" spans="1:21" ht="15.75" customHeight="1">
      <c r="A229" s="3">
        <v>228</v>
      </c>
      <c r="B229" s="24" t="s">
        <v>1168</v>
      </c>
      <c r="C229" s="24" t="s">
        <v>1169</v>
      </c>
      <c r="D229" s="22" t="s">
        <v>752</v>
      </c>
      <c r="E229" s="22">
        <v>1949</v>
      </c>
      <c r="F229" s="22">
        <v>1950</v>
      </c>
      <c r="G229" s="22">
        <v>1951</v>
      </c>
      <c r="H229" s="22"/>
      <c r="I229" s="22"/>
      <c r="J229" s="22">
        <v>3</v>
      </c>
      <c r="K229" s="22"/>
      <c r="L229" s="22">
        <f t="shared" si="18"/>
        <v>3</v>
      </c>
      <c r="M229" s="11">
        <v>3</v>
      </c>
      <c r="N229" s="3">
        <v>4</v>
      </c>
      <c r="O229" s="3">
        <v>0</v>
      </c>
      <c r="P229" s="3">
        <f t="shared" si="19"/>
        <v>3</v>
      </c>
      <c r="Q229" s="22">
        <f t="shared" si="20"/>
        <v>7</v>
      </c>
      <c r="T229" s="3">
        <f t="shared" si="21"/>
        <v>0</v>
      </c>
      <c r="U229" s="19" t="e">
        <f t="shared" si="22"/>
        <v>#DIV/0!</v>
      </c>
    </row>
    <row r="230" spans="1:21" ht="15.75" customHeight="1">
      <c r="A230" s="3">
        <v>229</v>
      </c>
      <c r="B230" s="24" t="s">
        <v>530</v>
      </c>
      <c r="C230" s="24" t="s">
        <v>271</v>
      </c>
      <c r="D230" s="22" t="s">
        <v>752</v>
      </c>
      <c r="E230" s="22">
        <v>1949</v>
      </c>
      <c r="F230" s="22">
        <v>1950</v>
      </c>
      <c r="G230" s="22">
        <v>1951</v>
      </c>
      <c r="H230" s="22"/>
      <c r="I230" s="22"/>
      <c r="J230" s="22">
        <v>3</v>
      </c>
      <c r="K230" s="22"/>
      <c r="L230" s="22">
        <f t="shared" si="18"/>
        <v>3</v>
      </c>
      <c r="M230" s="11">
        <v>3</v>
      </c>
      <c r="N230" s="3">
        <v>4</v>
      </c>
      <c r="O230" s="3">
        <v>0</v>
      </c>
      <c r="P230" s="3">
        <f t="shared" si="19"/>
        <v>3</v>
      </c>
      <c r="Q230" s="22">
        <f t="shared" si="20"/>
        <v>7</v>
      </c>
      <c r="T230" s="3">
        <f t="shared" si="21"/>
        <v>0</v>
      </c>
      <c r="U230" s="19" t="e">
        <f t="shared" si="22"/>
        <v>#DIV/0!</v>
      </c>
    </row>
    <row r="231" spans="1:21" ht="15.75" customHeight="1">
      <c r="A231" s="3">
        <v>230</v>
      </c>
      <c r="B231" s="24" t="s">
        <v>1190</v>
      </c>
      <c r="C231" s="24" t="s">
        <v>1191</v>
      </c>
      <c r="D231" s="22" t="s">
        <v>752</v>
      </c>
      <c r="E231" s="22">
        <v>1949</v>
      </c>
      <c r="F231" s="22">
        <v>1950</v>
      </c>
      <c r="G231" s="22">
        <v>1951</v>
      </c>
      <c r="H231" s="22"/>
      <c r="I231" s="22"/>
      <c r="J231" s="22">
        <v>3</v>
      </c>
      <c r="K231" s="22"/>
      <c r="L231" s="22">
        <f t="shared" si="18"/>
        <v>3</v>
      </c>
      <c r="M231" s="11">
        <v>3</v>
      </c>
      <c r="N231" s="3">
        <v>4</v>
      </c>
      <c r="O231" s="3">
        <v>0</v>
      </c>
      <c r="P231" s="3">
        <f t="shared" si="19"/>
        <v>3</v>
      </c>
      <c r="Q231" s="22">
        <f t="shared" si="20"/>
        <v>7</v>
      </c>
      <c r="T231" s="3">
        <f t="shared" si="21"/>
        <v>0</v>
      </c>
      <c r="U231" s="19" t="e">
        <f t="shared" si="22"/>
        <v>#DIV/0!</v>
      </c>
    </row>
    <row r="232" spans="1:21" ht="15.75" customHeight="1">
      <c r="A232" s="3">
        <v>231</v>
      </c>
      <c r="B232" s="24" t="s">
        <v>945</v>
      </c>
      <c r="C232" s="24" t="s">
        <v>392</v>
      </c>
      <c r="D232" s="22" t="s">
        <v>832</v>
      </c>
      <c r="E232" s="22">
        <v>1950</v>
      </c>
      <c r="F232" s="22">
        <v>1951</v>
      </c>
      <c r="G232" s="22">
        <v>1952</v>
      </c>
      <c r="H232" s="22"/>
      <c r="I232" s="22"/>
      <c r="J232" s="22">
        <v>3</v>
      </c>
      <c r="K232" s="22"/>
      <c r="L232" s="22">
        <f t="shared" si="18"/>
        <v>3</v>
      </c>
      <c r="M232" s="11">
        <v>3</v>
      </c>
      <c r="N232" s="3">
        <v>4</v>
      </c>
      <c r="O232" s="3">
        <v>0</v>
      </c>
      <c r="P232" s="3">
        <f t="shared" si="19"/>
        <v>3</v>
      </c>
      <c r="Q232" s="22">
        <f t="shared" si="20"/>
        <v>7</v>
      </c>
      <c r="T232" s="3">
        <f t="shared" si="21"/>
        <v>0</v>
      </c>
      <c r="U232" s="19" t="e">
        <f t="shared" si="22"/>
        <v>#DIV/0!</v>
      </c>
    </row>
    <row r="233" spans="1:21" ht="15.75" customHeight="1">
      <c r="A233" s="3">
        <v>232</v>
      </c>
      <c r="B233" s="24" t="s">
        <v>423</v>
      </c>
      <c r="C233" s="24" t="s">
        <v>424</v>
      </c>
      <c r="D233" s="22" t="s">
        <v>674</v>
      </c>
      <c r="E233" s="22">
        <v>1951</v>
      </c>
      <c r="F233" s="22">
        <v>1952</v>
      </c>
      <c r="G233" s="22">
        <v>1953</v>
      </c>
      <c r="H233" s="22"/>
      <c r="I233" s="22"/>
      <c r="J233" s="22">
        <v>3</v>
      </c>
      <c r="K233" s="22"/>
      <c r="L233" s="22">
        <f t="shared" si="18"/>
        <v>3</v>
      </c>
      <c r="M233" s="11">
        <v>3</v>
      </c>
      <c r="N233" s="3">
        <v>4</v>
      </c>
      <c r="O233" s="3">
        <v>0</v>
      </c>
      <c r="P233" s="3">
        <f t="shared" si="19"/>
        <v>3</v>
      </c>
      <c r="Q233" s="22">
        <f t="shared" si="20"/>
        <v>7</v>
      </c>
      <c r="T233" s="3">
        <f t="shared" si="21"/>
        <v>0</v>
      </c>
      <c r="U233" s="19" t="e">
        <f t="shared" si="22"/>
        <v>#DIV/0!</v>
      </c>
    </row>
    <row r="234" spans="1:21" ht="15.75" customHeight="1">
      <c r="A234" s="3">
        <v>233</v>
      </c>
      <c r="B234" s="24" t="s">
        <v>853</v>
      </c>
      <c r="C234" s="24" t="s">
        <v>419</v>
      </c>
      <c r="D234" s="22" t="s">
        <v>674</v>
      </c>
      <c r="E234" s="22">
        <v>1951</v>
      </c>
      <c r="F234" s="22">
        <v>1952</v>
      </c>
      <c r="G234" s="22">
        <v>1953</v>
      </c>
      <c r="H234" s="22"/>
      <c r="I234" s="22"/>
      <c r="J234" s="22">
        <v>3</v>
      </c>
      <c r="K234" s="22"/>
      <c r="L234" s="22">
        <f t="shared" si="18"/>
        <v>3</v>
      </c>
      <c r="M234" s="11">
        <v>3</v>
      </c>
      <c r="N234" s="3">
        <v>4</v>
      </c>
      <c r="O234" s="3">
        <v>0</v>
      </c>
      <c r="P234" s="3">
        <f t="shared" si="19"/>
        <v>3</v>
      </c>
      <c r="Q234" s="22">
        <f t="shared" si="20"/>
        <v>7</v>
      </c>
      <c r="T234" s="3">
        <f t="shared" si="21"/>
        <v>0</v>
      </c>
      <c r="U234" s="19" t="e">
        <f t="shared" si="22"/>
        <v>#DIV/0!</v>
      </c>
    </row>
    <row r="235" spans="1:21" ht="15.75" customHeight="1">
      <c r="A235" s="3">
        <v>234</v>
      </c>
      <c r="B235" s="24" t="s">
        <v>892</v>
      </c>
      <c r="C235" s="24" t="s">
        <v>893</v>
      </c>
      <c r="D235" s="22" t="s">
        <v>674</v>
      </c>
      <c r="E235" s="22">
        <v>1951</v>
      </c>
      <c r="F235" s="22">
        <v>1952</v>
      </c>
      <c r="G235" s="22">
        <v>1953</v>
      </c>
      <c r="H235" s="22"/>
      <c r="I235" s="22"/>
      <c r="J235" s="22">
        <v>3</v>
      </c>
      <c r="K235" s="22"/>
      <c r="L235" s="22">
        <f t="shared" si="18"/>
        <v>3</v>
      </c>
      <c r="M235" s="11">
        <v>3</v>
      </c>
      <c r="N235" s="3">
        <v>4</v>
      </c>
      <c r="O235" s="3">
        <v>0</v>
      </c>
      <c r="P235" s="3">
        <f t="shared" si="19"/>
        <v>3</v>
      </c>
      <c r="Q235" s="22">
        <f t="shared" si="20"/>
        <v>7</v>
      </c>
      <c r="S235" s="17" t="e">
        <f>SUM(T235+(U235*100))</f>
        <v>#DIV/0!</v>
      </c>
      <c r="T235" s="3">
        <f t="shared" si="21"/>
        <v>0</v>
      </c>
      <c r="U235" s="19" t="e">
        <f t="shared" si="22"/>
        <v>#DIV/0!</v>
      </c>
    </row>
    <row r="236" spans="1:21" ht="15.75" customHeight="1">
      <c r="A236" s="3">
        <v>235</v>
      </c>
      <c r="B236" s="24" t="s">
        <v>874</v>
      </c>
      <c r="C236" s="24" t="s">
        <v>398</v>
      </c>
      <c r="D236" s="22" t="s">
        <v>674</v>
      </c>
      <c r="E236" s="22">
        <v>1951</v>
      </c>
      <c r="F236" s="22">
        <v>1952</v>
      </c>
      <c r="G236" s="22">
        <v>1953</v>
      </c>
      <c r="H236" s="22"/>
      <c r="I236" s="22"/>
      <c r="J236" s="22">
        <v>3</v>
      </c>
      <c r="K236" s="22"/>
      <c r="L236" s="22">
        <f t="shared" si="18"/>
        <v>3</v>
      </c>
      <c r="M236" s="11">
        <v>3</v>
      </c>
      <c r="N236" s="3">
        <v>4</v>
      </c>
      <c r="O236" s="3">
        <v>0</v>
      </c>
      <c r="P236" s="3">
        <f t="shared" si="19"/>
        <v>3</v>
      </c>
      <c r="Q236" s="22">
        <f t="shared" si="20"/>
        <v>7</v>
      </c>
      <c r="T236" s="3">
        <f t="shared" si="21"/>
        <v>0</v>
      </c>
      <c r="U236" s="19" t="e">
        <f t="shared" si="22"/>
        <v>#DIV/0!</v>
      </c>
    </row>
    <row r="237" spans="1:21" ht="15.75" customHeight="1">
      <c r="A237" s="3">
        <v>236</v>
      </c>
      <c r="B237" s="24" t="s">
        <v>272</v>
      </c>
      <c r="C237" s="24" t="s">
        <v>273</v>
      </c>
      <c r="D237" s="22" t="s">
        <v>761</v>
      </c>
      <c r="E237" s="22">
        <v>1952</v>
      </c>
      <c r="F237" s="22">
        <v>1953</v>
      </c>
      <c r="G237" s="22">
        <v>1954</v>
      </c>
      <c r="H237" s="22"/>
      <c r="I237" s="22"/>
      <c r="J237" s="22">
        <v>3</v>
      </c>
      <c r="K237" s="22"/>
      <c r="L237" s="22">
        <f t="shared" si="18"/>
        <v>3</v>
      </c>
      <c r="M237" s="11">
        <v>3</v>
      </c>
      <c r="N237" s="3">
        <v>4</v>
      </c>
      <c r="O237" s="3">
        <v>0</v>
      </c>
      <c r="P237" s="3">
        <f t="shared" si="19"/>
        <v>3</v>
      </c>
      <c r="Q237" s="22">
        <f t="shared" si="20"/>
        <v>7</v>
      </c>
      <c r="T237" s="3">
        <f t="shared" si="21"/>
        <v>0</v>
      </c>
      <c r="U237" s="19" t="e">
        <f t="shared" si="22"/>
        <v>#DIV/0!</v>
      </c>
    </row>
    <row r="238" spans="1:21" ht="15.75" customHeight="1">
      <c r="A238" s="3">
        <v>237</v>
      </c>
      <c r="B238" s="24" t="s">
        <v>1194</v>
      </c>
      <c r="C238" s="24" t="s">
        <v>1195</v>
      </c>
      <c r="D238" s="22" t="s">
        <v>761</v>
      </c>
      <c r="E238" s="22">
        <v>1952</v>
      </c>
      <c r="F238" s="22">
        <v>1953</v>
      </c>
      <c r="G238" s="22">
        <v>1954</v>
      </c>
      <c r="H238" s="22"/>
      <c r="I238" s="22"/>
      <c r="J238" s="22">
        <v>3</v>
      </c>
      <c r="K238" s="22"/>
      <c r="L238" s="22">
        <f t="shared" si="18"/>
        <v>3</v>
      </c>
      <c r="M238" s="11">
        <v>3</v>
      </c>
      <c r="N238" s="3">
        <v>4</v>
      </c>
      <c r="O238" s="3">
        <v>0</v>
      </c>
      <c r="P238" s="3">
        <f t="shared" si="19"/>
        <v>3</v>
      </c>
      <c r="Q238" s="22">
        <f t="shared" si="20"/>
        <v>7</v>
      </c>
      <c r="T238" s="3">
        <f t="shared" si="21"/>
        <v>0</v>
      </c>
      <c r="U238" s="19" t="e">
        <f t="shared" si="22"/>
        <v>#DIV/0!</v>
      </c>
    </row>
    <row r="239" spans="1:21" ht="15.75" customHeight="1">
      <c r="A239" s="3">
        <v>238</v>
      </c>
      <c r="B239" s="24" t="s">
        <v>952</v>
      </c>
      <c r="C239" s="24" t="s">
        <v>327</v>
      </c>
      <c r="D239" s="22" t="s">
        <v>761</v>
      </c>
      <c r="E239" s="22">
        <v>1952</v>
      </c>
      <c r="F239" s="22">
        <v>1953</v>
      </c>
      <c r="G239" s="22">
        <v>1954</v>
      </c>
      <c r="H239" s="22"/>
      <c r="I239" s="22"/>
      <c r="J239" s="22">
        <v>3</v>
      </c>
      <c r="K239" s="22"/>
      <c r="L239" s="22">
        <f t="shared" si="18"/>
        <v>3</v>
      </c>
      <c r="M239" s="11">
        <v>3</v>
      </c>
      <c r="N239" s="3">
        <v>4</v>
      </c>
      <c r="O239" s="3">
        <v>0</v>
      </c>
      <c r="P239" s="3">
        <f t="shared" si="19"/>
        <v>3</v>
      </c>
      <c r="Q239" s="22">
        <f t="shared" si="20"/>
        <v>7</v>
      </c>
      <c r="T239" s="3">
        <f t="shared" si="21"/>
        <v>0</v>
      </c>
      <c r="U239" s="19" t="e">
        <f t="shared" si="22"/>
        <v>#DIV/0!</v>
      </c>
    </row>
    <row r="240" spans="1:21" ht="15.75" customHeight="1">
      <c r="A240" s="3">
        <v>239</v>
      </c>
      <c r="B240" s="24" t="s">
        <v>861</v>
      </c>
      <c r="C240" s="24" t="s">
        <v>486</v>
      </c>
      <c r="D240" s="22" t="s">
        <v>761</v>
      </c>
      <c r="E240" s="22">
        <v>1952</v>
      </c>
      <c r="F240" s="22">
        <v>1953</v>
      </c>
      <c r="G240" s="22">
        <v>1954</v>
      </c>
      <c r="H240" s="22"/>
      <c r="I240" s="22"/>
      <c r="J240" s="22">
        <v>3</v>
      </c>
      <c r="K240" s="22"/>
      <c r="L240" s="22">
        <f t="shared" si="18"/>
        <v>3</v>
      </c>
      <c r="M240" s="11">
        <v>3</v>
      </c>
      <c r="N240" s="3">
        <v>4</v>
      </c>
      <c r="O240" s="3">
        <v>0</v>
      </c>
      <c r="P240" s="3">
        <f t="shared" si="19"/>
        <v>3</v>
      </c>
      <c r="Q240" s="22">
        <f t="shared" si="20"/>
        <v>7</v>
      </c>
      <c r="T240" s="3">
        <f t="shared" si="21"/>
        <v>0</v>
      </c>
      <c r="U240" s="19" t="e">
        <f t="shared" si="22"/>
        <v>#DIV/0!</v>
      </c>
    </row>
    <row r="241" spans="1:21" ht="15.75" customHeight="1">
      <c r="A241" s="3">
        <v>240</v>
      </c>
      <c r="B241" s="24" t="s">
        <v>909</v>
      </c>
      <c r="C241" s="24" t="s">
        <v>82</v>
      </c>
      <c r="D241" s="22" t="s">
        <v>677</v>
      </c>
      <c r="E241" s="22">
        <v>1956</v>
      </c>
      <c r="F241" s="22">
        <v>1957</v>
      </c>
      <c r="G241" s="22">
        <v>1958</v>
      </c>
      <c r="H241" s="22"/>
      <c r="I241" s="22"/>
      <c r="J241" s="22">
        <v>3</v>
      </c>
      <c r="K241" s="22"/>
      <c r="L241" s="22">
        <f t="shared" si="18"/>
        <v>3</v>
      </c>
      <c r="M241" s="11">
        <v>3</v>
      </c>
      <c r="N241" s="3">
        <v>4</v>
      </c>
      <c r="O241" s="3">
        <v>0</v>
      </c>
      <c r="P241" s="3">
        <f t="shared" si="19"/>
        <v>3</v>
      </c>
      <c r="Q241" s="22">
        <f t="shared" si="20"/>
        <v>7</v>
      </c>
      <c r="T241" s="3">
        <f t="shared" si="21"/>
        <v>0</v>
      </c>
      <c r="U241" s="19" t="e">
        <f t="shared" si="22"/>
        <v>#DIV/0!</v>
      </c>
    </row>
    <row r="242" spans="1:21" ht="15.75" customHeight="1">
      <c r="A242" s="3">
        <v>241</v>
      </c>
      <c r="B242" s="24" t="s">
        <v>201</v>
      </c>
      <c r="C242" s="24" t="s">
        <v>202</v>
      </c>
      <c r="D242" s="22" t="s">
        <v>677</v>
      </c>
      <c r="E242" s="22">
        <v>1956</v>
      </c>
      <c r="F242" s="22">
        <v>1957</v>
      </c>
      <c r="G242" s="22">
        <v>1958</v>
      </c>
      <c r="H242" s="22"/>
      <c r="I242" s="22"/>
      <c r="J242" s="22">
        <v>3</v>
      </c>
      <c r="K242" s="22"/>
      <c r="L242" s="22">
        <f t="shared" si="18"/>
        <v>3</v>
      </c>
      <c r="M242" s="11">
        <v>3</v>
      </c>
      <c r="N242" s="3">
        <v>4</v>
      </c>
      <c r="O242" s="3">
        <v>0</v>
      </c>
      <c r="P242" s="3">
        <f t="shared" si="19"/>
        <v>3</v>
      </c>
      <c r="Q242" s="22">
        <f t="shared" si="20"/>
        <v>7</v>
      </c>
      <c r="T242" s="3">
        <f t="shared" si="21"/>
        <v>0</v>
      </c>
      <c r="U242" s="19" t="e">
        <f t="shared" si="22"/>
        <v>#DIV/0!</v>
      </c>
    </row>
    <row r="243" spans="1:21" ht="15.75" customHeight="1">
      <c r="A243" s="3">
        <v>242</v>
      </c>
      <c r="B243" s="24" t="s">
        <v>878</v>
      </c>
      <c r="C243" s="24" t="s">
        <v>904</v>
      </c>
      <c r="D243" s="22" t="s">
        <v>677</v>
      </c>
      <c r="E243" s="22">
        <v>1956</v>
      </c>
      <c r="F243" s="22">
        <v>1957</v>
      </c>
      <c r="G243" s="22">
        <v>1958</v>
      </c>
      <c r="H243" s="22"/>
      <c r="I243" s="22"/>
      <c r="J243" s="22">
        <v>3</v>
      </c>
      <c r="K243" s="22"/>
      <c r="L243" s="22">
        <f t="shared" si="18"/>
        <v>3</v>
      </c>
      <c r="M243" s="11">
        <v>3</v>
      </c>
      <c r="N243" s="3">
        <v>4</v>
      </c>
      <c r="O243" s="3">
        <v>0</v>
      </c>
      <c r="P243" s="3">
        <f t="shared" si="19"/>
        <v>3</v>
      </c>
      <c r="Q243" s="22">
        <f t="shared" si="20"/>
        <v>7</v>
      </c>
      <c r="T243" s="3">
        <f t="shared" si="21"/>
        <v>0</v>
      </c>
      <c r="U243" s="19" t="e">
        <f t="shared" si="22"/>
        <v>#DIV/0!</v>
      </c>
    </row>
    <row r="244" spans="1:21" ht="15.75" customHeight="1">
      <c r="A244" s="3">
        <v>243</v>
      </c>
      <c r="B244" s="24" t="s">
        <v>1032</v>
      </c>
      <c r="C244" s="24" t="s">
        <v>1033</v>
      </c>
      <c r="D244" s="22" t="s">
        <v>720</v>
      </c>
      <c r="E244" s="22">
        <v>1960</v>
      </c>
      <c r="F244" s="22">
        <v>1961</v>
      </c>
      <c r="G244" s="22">
        <v>1962</v>
      </c>
      <c r="H244" s="22"/>
      <c r="I244" s="22"/>
      <c r="J244" s="22">
        <v>3</v>
      </c>
      <c r="K244" s="22"/>
      <c r="L244" s="22">
        <f t="shared" si="18"/>
        <v>3</v>
      </c>
      <c r="M244" s="11">
        <v>3</v>
      </c>
      <c r="N244" s="3">
        <v>4</v>
      </c>
      <c r="O244" s="3">
        <v>0</v>
      </c>
      <c r="P244" s="3">
        <f t="shared" si="19"/>
        <v>3</v>
      </c>
      <c r="Q244" s="22">
        <f t="shared" si="20"/>
        <v>7</v>
      </c>
      <c r="T244" s="3">
        <f t="shared" si="21"/>
        <v>0</v>
      </c>
      <c r="U244" s="19" t="e">
        <f t="shared" si="22"/>
        <v>#DIV/0!</v>
      </c>
    </row>
    <row r="245" spans="1:21" ht="15.75" customHeight="1">
      <c r="A245" s="3">
        <v>244</v>
      </c>
      <c r="B245" s="24" t="s">
        <v>999</v>
      </c>
      <c r="C245" s="24" t="s">
        <v>378</v>
      </c>
      <c r="D245" s="22" t="s">
        <v>720</v>
      </c>
      <c r="E245" s="22">
        <v>1960</v>
      </c>
      <c r="F245" s="22">
        <v>1961</v>
      </c>
      <c r="G245" s="22">
        <v>1962</v>
      </c>
      <c r="H245" s="22"/>
      <c r="I245" s="22"/>
      <c r="J245" s="22">
        <v>3</v>
      </c>
      <c r="K245" s="22"/>
      <c r="L245" s="22">
        <f t="shared" si="18"/>
        <v>3</v>
      </c>
      <c r="M245" s="11">
        <v>3</v>
      </c>
      <c r="N245" s="3">
        <v>4</v>
      </c>
      <c r="O245" s="3">
        <v>0</v>
      </c>
      <c r="P245" s="3">
        <f t="shared" si="19"/>
        <v>3</v>
      </c>
      <c r="Q245" s="22">
        <f t="shared" si="20"/>
        <v>7</v>
      </c>
      <c r="T245" s="3">
        <f t="shared" si="21"/>
        <v>0</v>
      </c>
      <c r="U245" s="19" t="e">
        <f t="shared" si="22"/>
        <v>#DIV/0!</v>
      </c>
    </row>
    <row r="246" spans="1:21" ht="15.75" customHeight="1">
      <c r="A246" s="3">
        <v>245</v>
      </c>
      <c r="B246" s="24" t="s">
        <v>972</v>
      </c>
      <c r="C246" s="24" t="s">
        <v>973</v>
      </c>
      <c r="D246" s="22" t="s">
        <v>700</v>
      </c>
      <c r="E246" s="22">
        <v>1964</v>
      </c>
      <c r="F246" s="22">
        <v>1965</v>
      </c>
      <c r="G246" s="22">
        <v>1966</v>
      </c>
      <c r="H246" s="22"/>
      <c r="I246" s="22"/>
      <c r="J246" s="22">
        <v>3</v>
      </c>
      <c r="K246" s="22"/>
      <c r="L246" s="22">
        <f t="shared" si="18"/>
        <v>3</v>
      </c>
      <c r="M246" s="11">
        <v>3</v>
      </c>
      <c r="N246" s="3">
        <v>4</v>
      </c>
      <c r="O246" s="3">
        <v>0</v>
      </c>
      <c r="P246" s="3">
        <f t="shared" si="19"/>
        <v>3</v>
      </c>
      <c r="Q246" s="22">
        <f t="shared" si="20"/>
        <v>7</v>
      </c>
      <c r="T246" s="3">
        <f t="shared" si="21"/>
        <v>0</v>
      </c>
      <c r="U246" s="19" t="e">
        <f t="shared" si="22"/>
        <v>#DIV/0!</v>
      </c>
    </row>
    <row r="247" spans="1:21" ht="15.75" customHeight="1">
      <c r="A247" s="3">
        <v>246</v>
      </c>
      <c r="B247" s="24" t="s">
        <v>999</v>
      </c>
      <c r="C247" s="24" t="s">
        <v>276</v>
      </c>
      <c r="D247" s="22" t="s">
        <v>798</v>
      </c>
      <c r="E247" s="22">
        <v>1988</v>
      </c>
      <c r="F247" s="22">
        <v>1989</v>
      </c>
      <c r="G247" s="22">
        <v>1990</v>
      </c>
      <c r="H247" s="22"/>
      <c r="I247" s="22"/>
      <c r="J247" s="22">
        <v>3</v>
      </c>
      <c r="K247" s="22"/>
      <c r="L247" s="22">
        <f t="shared" si="18"/>
        <v>3</v>
      </c>
      <c r="M247" s="11">
        <v>3</v>
      </c>
      <c r="N247" s="3">
        <v>4</v>
      </c>
      <c r="O247" s="3">
        <v>0</v>
      </c>
      <c r="P247" s="3">
        <f t="shared" si="19"/>
        <v>3</v>
      </c>
      <c r="Q247" s="22">
        <f t="shared" si="20"/>
        <v>7</v>
      </c>
      <c r="T247" s="3">
        <f t="shared" si="21"/>
        <v>0</v>
      </c>
      <c r="U247" s="19" t="e">
        <f t="shared" si="22"/>
        <v>#DIV/0!</v>
      </c>
    </row>
    <row r="248" spans="1:21" ht="15.75" customHeight="1">
      <c r="A248" s="3">
        <v>247</v>
      </c>
      <c r="B248" s="24" t="s">
        <v>952</v>
      </c>
      <c r="C248" s="24" t="s">
        <v>169</v>
      </c>
      <c r="D248" s="22" t="s">
        <v>798</v>
      </c>
      <c r="E248" s="22">
        <v>1988</v>
      </c>
      <c r="F248" s="22">
        <v>1989</v>
      </c>
      <c r="G248" s="22">
        <v>1990</v>
      </c>
      <c r="H248" s="22"/>
      <c r="I248" s="22"/>
      <c r="J248" s="22">
        <v>3</v>
      </c>
      <c r="K248" s="22"/>
      <c r="L248" s="22">
        <f t="shared" si="18"/>
        <v>3</v>
      </c>
      <c r="M248" s="11">
        <v>3</v>
      </c>
      <c r="N248" s="3">
        <v>4</v>
      </c>
      <c r="O248" s="3">
        <v>0</v>
      </c>
      <c r="P248" s="3">
        <f t="shared" si="19"/>
        <v>3</v>
      </c>
      <c r="Q248" s="22">
        <f t="shared" si="20"/>
        <v>7</v>
      </c>
      <c r="T248" s="3">
        <f t="shared" si="21"/>
        <v>0</v>
      </c>
      <c r="U248" s="19" t="e">
        <f t="shared" si="22"/>
        <v>#DIV/0!</v>
      </c>
    </row>
    <row r="249" spans="1:21" ht="15.75" customHeight="1">
      <c r="A249" s="3">
        <v>248</v>
      </c>
      <c r="B249" s="24" t="s">
        <v>928</v>
      </c>
      <c r="C249" s="24" t="s">
        <v>184</v>
      </c>
      <c r="D249" s="22" t="s">
        <v>794</v>
      </c>
      <c r="E249" s="22">
        <v>1989</v>
      </c>
      <c r="F249" s="22">
        <v>1990</v>
      </c>
      <c r="G249" s="22">
        <v>1991</v>
      </c>
      <c r="H249" s="22"/>
      <c r="I249" s="22"/>
      <c r="J249" s="22">
        <v>3</v>
      </c>
      <c r="K249" s="22"/>
      <c r="L249" s="22">
        <f t="shared" si="18"/>
        <v>3</v>
      </c>
      <c r="M249" s="11">
        <v>3</v>
      </c>
      <c r="N249" s="3">
        <v>4</v>
      </c>
      <c r="O249" s="3">
        <v>0</v>
      </c>
      <c r="P249" s="3">
        <f t="shared" si="19"/>
        <v>3</v>
      </c>
      <c r="Q249" s="22">
        <f t="shared" si="20"/>
        <v>7</v>
      </c>
      <c r="T249" s="3">
        <f t="shared" si="21"/>
        <v>0</v>
      </c>
      <c r="U249" s="19" t="e">
        <f t="shared" si="22"/>
        <v>#DIV/0!</v>
      </c>
    </row>
    <row r="250" spans="1:21" ht="15.75" customHeight="1">
      <c r="A250" s="3">
        <v>249</v>
      </c>
      <c r="B250" s="24" t="s">
        <v>999</v>
      </c>
      <c r="C250" s="24" t="s">
        <v>154</v>
      </c>
      <c r="D250" s="22" t="s">
        <v>794</v>
      </c>
      <c r="E250" s="22">
        <v>1989</v>
      </c>
      <c r="F250" s="22">
        <v>1990</v>
      </c>
      <c r="G250" s="22">
        <v>1991</v>
      </c>
      <c r="H250" s="22"/>
      <c r="I250" s="22"/>
      <c r="J250" s="22">
        <v>3</v>
      </c>
      <c r="K250" s="22"/>
      <c r="L250" s="22">
        <f t="shared" si="18"/>
        <v>3</v>
      </c>
      <c r="M250" s="11">
        <v>3</v>
      </c>
      <c r="N250" s="3">
        <v>4</v>
      </c>
      <c r="O250" s="3">
        <v>0</v>
      </c>
      <c r="P250" s="3">
        <f t="shared" si="19"/>
        <v>3</v>
      </c>
      <c r="Q250" s="22">
        <f t="shared" si="20"/>
        <v>7</v>
      </c>
      <c r="T250" s="3">
        <f t="shared" si="21"/>
        <v>0</v>
      </c>
      <c r="U250" s="19" t="e">
        <f t="shared" si="22"/>
        <v>#DIV/0!</v>
      </c>
    </row>
    <row r="251" spans="1:21" ht="15.75" customHeight="1">
      <c r="A251" s="3">
        <v>250</v>
      </c>
      <c r="B251" s="24" t="s">
        <v>179</v>
      </c>
      <c r="C251" s="24" t="s">
        <v>180</v>
      </c>
      <c r="D251" s="22" t="s">
        <v>800</v>
      </c>
      <c r="E251" s="22">
        <v>1996</v>
      </c>
      <c r="F251" s="22">
        <v>1997</v>
      </c>
      <c r="G251" s="22">
        <v>1998</v>
      </c>
      <c r="H251" s="22"/>
      <c r="I251" s="22"/>
      <c r="J251" s="22">
        <v>3</v>
      </c>
      <c r="K251" s="22"/>
      <c r="L251" s="22">
        <f t="shared" si="18"/>
        <v>3</v>
      </c>
      <c r="M251" s="11">
        <v>3</v>
      </c>
      <c r="N251" s="3">
        <v>4</v>
      </c>
      <c r="O251" s="3">
        <v>0</v>
      </c>
      <c r="P251" s="3">
        <f t="shared" si="19"/>
        <v>3</v>
      </c>
      <c r="Q251" s="22">
        <f t="shared" si="20"/>
        <v>7</v>
      </c>
      <c r="T251" s="3">
        <f t="shared" si="21"/>
        <v>0</v>
      </c>
      <c r="U251" s="19" t="e">
        <f t="shared" si="22"/>
        <v>#DIV/0!</v>
      </c>
    </row>
    <row r="252" spans="1:21" ht="15.75" customHeight="1">
      <c r="A252" s="3">
        <v>251</v>
      </c>
      <c r="B252" s="24" t="s">
        <v>909</v>
      </c>
      <c r="C252" s="24" t="s">
        <v>210</v>
      </c>
      <c r="D252" s="22" t="s">
        <v>807</v>
      </c>
      <c r="E252" s="22">
        <v>1955</v>
      </c>
      <c r="F252" s="22">
        <v>1956</v>
      </c>
      <c r="G252" s="22"/>
      <c r="H252" s="22"/>
      <c r="I252" s="22"/>
      <c r="J252" s="22">
        <v>2</v>
      </c>
      <c r="K252" s="22"/>
      <c r="L252" s="22">
        <f t="shared" si="18"/>
        <v>2</v>
      </c>
      <c r="M252" s="11">
        <v>2</v>
      </c>
      <c r="N252" s="3">
        <v>5</v>
      </c>
      <c r="O252" s="3">
        <v>0</v>
      </c>
      <c r="P252" s="3">
        <f t="shared" si="19"/>
        <v>2</v>
      </c>
      <c r="Q252" s="22">
        <f t="shared" si="20"/>
        <v>7</v>
      </c>
      <c r="T252" s="3">
        <f t="shared" si="21"/>
        <v>0</v>
      </c>
      <c r="U252" s="19" t="e">
        <f t="shared" si="22"/>
        <v>#DIV/0!</v>
      </c>
    </row>
    <row r="253" spans="1:21" ht="15.75" customHeight="1">
      <c r="A253" s="3">
        <v>252</v>
      </c>
      <c r="B253" s="24" t="s">
        <v>878</v>
      </c>
      <c r="C253" s="24" t="s">
        <v>879</v>
      </c>
      <c r="D253" s="22" t="s">
        <v>668</v>
      </c>
      <c r="E253" s="22">
        <v>1967</v>
      </c>
      <c r="F253" s="22">
        <v>1968</v>
      </c>
      <c r="G253" s="22"/>
      <c r="H253" s="22"/>
      <c r="I253" s="22">
        <v>1</v>
      </c>
      <c r="J253" s="22">
        <v>2</v>
      </c>
      <c r="K253" s="22"/>
      <c r="L253" s="22">
        <f t="shared" si="18"/>
        <v>2</v>
      </c>
      <c r="M253" s="11">
        <v>2</v>
      </c>
      <c r="N253" s="3">
        <v>5</v>
      </c>
      <c r="O253" s="3">
        <v>0</v>
      </c>
      <c r="P253" s="3">
        <f t="shared" si="19"/>
        <v>2</v>
      </c>
      <c r="Q253" s="22">
        <f t="shared" si="20"/>
        <v>7</v>
      </c>
      <c r="T253" s="3">
        <f t="shared" si="21"/>
        <v>0</v>
      </c>
      <c r="U253" s="19" t="e">
        <f t="shared" si="22"/>
        <v>#DIV/0!</v>
      </c>
    </row>
    <row r="254" spans="1:21" ht="15.75" customHeight="1">
      <c r="A254" s="3">
        <v>253</v>
      </c>
      <c r="B254" s="24" t="s">
        <v>878</v>
      </c>
      <c r="C254" s="24" t="s">
        <v>162</v>
      </c>
      <c r="D254" s="22" t="s">
        <v>668</v>
      </c>
      <c r="E254" s="22">
        <v>1967</v>
      </c>
      <c r="F254" s="22">
        <v>1968</v>
      </c>
      <c r="G254" s="22"/>
      <c r="H254" s="22"/>
      <c r="I254" s="22">
        <v>1</v>
      </c>
      <c r="J254" s="22">
        <v>2</v>
      </c>
      <c r="K254" s="22"/>
      <c r="L254" s="22">
        <f t="shared" si="18"/>
        <v>2</v>
      </c>
      <c r="M254" s="11">
        <v>2</v>
      </c>
      <c r="N254" s="3">
        <v>5</v>
      </c>
      <c r="O254" s="3">
        <v>0</v>
      </c>
      <c r="P254" s="3">
        <f t="shared" si="19"/>
        <v>2</v>
      </c>
      <c r="Q254" s="22">
        <f t="shared" si="20"/>
        <v>7</v>
      </c>
      <c r="T254" s="3">
        <f t="shared" si="21"/>
        <v>0</v>
      </c>
      <c r="U254" s="19" t="e">
        <f t="shared" si="22"/>
        <v>#DIV/0!</v>
      </c>
    </row>
    <row r="255" spans="1:21" ht="15.75" customHeight="1">
      <c r="A255" s="3">
        <v>254</v>
      </c>
      <c r="B255" s="4" t="s">
        <v>868</v>
      </c>
      <c r="C255" s="4" t="s">
        <v>163</v>
      </c>
      <c r="D255" s="22">
        <v>1977</v>
      </c>
      <c r="E255" s="22">
        <v>1977</v>
      </c>
      <c r="F255" s="22"/>
      <c r="G255" s="22"/>
      <c r="H255" s="22"/>
      <c r="I255" s="22">
        <v>5</v>
      </c>
      <c r="J255" s="22">
        <v>1</v>
      </c>
      <c r="K255" s="22"/>
      <c r="L255" s="22">
        <f t="shared" si="18"/>
        <v>1</v>
      </c>
      <c r="M255" s="11">
        <v>1</v>
      </c>
      <c r="N255" s="3">
        <v>6</v>
      </c>
      <c r="O255" s="3">
        <v>0</v>
      </c>
      <c r="P255" s="3">
        <f t="shared" si="19"/>
        <v>1</v>
      </c>
      <c r="Q255" s="22">
        <f t="shared" si="20"/>
        <v>7</v>
      </c>
      <c r="R255" s="23" t="s">
        <v>633</v>
      </c>
      <c r="T255" s="3">
        <f t="shared" si="21"/>
        <v>0</v>
      </c>
      <c r="U255" s="19" t="e">
        <f t="shared" si="22"/>
        <v>#DIV/0!</v>
      </c>
    </row>
    <row r="256" spans="1:21" ht="15.75" customHeight="1">
      <c r="A256" s="3">
        <v>255</v>
      </c>
      <c r="B256" s="24" t="s">
        <v>257</v>
      </c>
      <c r="C256" s="24" t="s">
        <v>256</v>
      </c>
      <c r="D256" s="22" t="s">
        <v>739</v>
      </c>
      <c r="E256" s="22">
        <v>1921</v>
      </c>
      <c r="F256" s="22">
        <v>1922</v>
      </c>
      <c r="G256" s="22">
        <v>1923</v>
      </c>
      <c r="H256" s="22"/>
      <c r="I256" s="22"/>
      <c r="J256" s="22">
        <v>3</v>
      </c>
      <c r="K256" s="22"/>
      <c r="L256" s="22">
        <f t="shared" si="18"/>
        <v>3</v>
      </c>
      <c r="M256" s="11">
        <v>3</v>
      </c>
      <c r="N256" s="3">
        <v>3</v>
      </c>
      <c r="O256" s="3">
        <v>0</v>
      </c>
      <c r="P256" s="3">
        <f t="shared" si="19"/>
        <v>3</v>
      </c>
      <c r="Q256" s="22">
        <f t="shared" si="20"/>
        <v>6</v>
      </c>
      <c r="T256" s="3">
        <f t="shared" si="21"/>
        <v>0</v>
      </c>
      <c r="U256" s="19" t="e">
        <f t="shared" si="22"/>
        <v>#DIV/0!</v>
      </c>
    </row>
    <row r="257" spans="1:21" ht="15.75" customHeight="1">
      <c r="A257" s="3">
        <v>256</v>
      </c>
      <c r="B257" s="24" t="s">
        <v>518</v>
      </c>
      <c r="C257" s="24" t="s">
        <v>1134</v>
      </c>
      <c r="D257" s="22" t="s">
        <v>739</v>
      </c>
      <c r="E257" s="22">
        <v>1921</v>
      </c>
      <c r="F257" s="22">
        <v>1922</v>
      </c>
      <c r="G257" s="22">
        <v>1923</v>
      </c>
      <c r="H257" s="22"/>
      <c r="I257" s="22"/>
      <c r="J257" s="22">
        <v>3</v>
      </c>
      <c r="K257" s="22"/>
      <c r="L257" s="22">
        <f t="shared" si="18"/>
        <v>3</v>
      </c>
      <c r="M257" s="11">
        <v>3</v>
      </c>
      <c r="N257" s="3">
        <v>3</v>
      </c>
      <c r="O257" s="3">
        <v>0</v>
      </c>
      <c r="P257" s="3">
        <f t="shared" si="19"/>
        <v>3</v>
      </c>
      <c r="Q257" s="22">
        <f t="shared" si="20"/>
        <v>6</v>
      </c>
      <c r="T257" s="3">
        <f t="shared" si="21"/>
        <v>0</v>
      </c>
      <c r="U257" s="19" t="e">
        <f t="shared" si="22"/>
        <v>#DIV/0!</v>
      </c>
    </row>
    <row r="258" spans="1:21" ht="15.75" customHeight="1">
      <c r="A258" s="3">
        <v>257</v>
      </c>
      <c r="B258" s="24" t="s">
        <v>945</v>
      </c>
      <c r="C258" s="24" t="s">
        <v>451</v>
      </c>
      <c r="D258" s="22" t="s">
        <v>810</v>
      </c>
      <c r="E258" s="22">
        <v>1957</v>
      </c>
      <c r="F258" s="22">
        <v>1958</v>
      </c>
      <c r="G258" s="22">
        <v>1959</v>
      </c>
      <c r="H258" s="22"/>
      <c r="I258" s="22">
        <v>2</v>
      </c>
      <c r="J258" s="22">
        <v>3</v>
      </c>
      <c r="K258" s="22"/>
      <c r="L258" s="22">
        <f aca="true" t="shared" si="23" ref="L258:L321">SUM(J258:K258)</f>
        <v>3</v>
      </c>
      <c r="M258" s="11">
        <v>3</v>
      </c>
      <c r="N258" s="3">
        <v>3</v>
      </c>
      <c r="O258" s="3">
        <v>0</v>
      </c>
      <c r="P258" s="3">
        <f aca="true" t="shared" si="24" ref="P258:P321">SUM(M258+O258)</f>
        <v>3</v>
      </c>
      <c r="Q258" s="22">
        <f aca="true" t="shared" si="25" ref="Q258:Q321">SUM(M258:O258)</f>
        <v>6</v>
      </c>
      <c r="T258" s="3">
        <f aca="true" t="shared" si="26" ref="T258:T300">SUM((W258/10)+(X258/5)+(Y258/2)+(Z258)+(AA258/5))</f>
        <v>0</v>
      </c>
      <c r="U258" s="19" t="e">
        <f aca="true" t="shared" si="27" ref="U258:U300">SUM(T258)/V258</f>
        <v>#DIV/0!</v>
      </c>
    </row>
    <row r="259" spans="1:21" ht="15.75" customHeight="1">
      <c r="A259" s="3">
        <v>258</v>
      </c>
      <c r="B259" s="24" t="s">
        <v>915</v>
      </c>
      <c r="C259" s="24" t="s">
        <v>131</v>
      </c>
      <c r="D259" s="22" t="s">
        <v>787</v>
      </c>
      <c r="E259" s="22">
        <v>1958</v>
      </c>
      <c r="F259" s="22">
        <v>1959</v>
      </c>
      <c r="G259" s="22">
        <v>1960</v>
      </c>
      <c r="H259" s="22"/>
      <c r="I259" s="22">
        <v>2</v>
      </c>
      <c r="J259" s="22">
        <v>3</v>
      </c>
      <c r="K259" s="22"/>
      <c r="L259" s="22">
        <f t="shared" si="23"/>
        <v>3</v>
      </c>
      <c r="M259" s="11">
        <v>3</v>
      </c>
      <c r="N259" s="3">
        <v>3</v>
      </c>
      <c r="O259" s="3">
        <v>0</v>
      </c>
      <c r="P259" s="3">
        <f t="shared" si="24"/>
        <v>3</v>
      </c>
      <c r="Q259" s="22">
        <f t="shared" si="25"/>
        <v>6</v>
      </c>
      <c r="T259" s="3">
        <f t="shared" si="26"/>
        <v>0</v>
      </c>
      <c r="U259" s="19" t="e">
        <f t="shared" si="27"/>
        <v>#DIV/0!</v>
      </c>
    </row>
    <row r="260" spans="1:21" ht="15.75" customHeight="1">
      <c r="A260" s="3">
        <v>259</v>
      </c>
      <c r="B260" s="24" t="s">
        <v>994</v>
      </c>
      <c r="C260" s="24" t="s">
        <v>995</v>
      </c>
      <c r="D260" s="22" t="s">
        <v>707</v>
      </c>
      <c r="E260" s="22">
        <v>1959</v>
      </c>
      <c r="F260" s="22">
        <v>1960</v>
      </c>
      <c r="G260" s="22">
        <v>1961</v>
      </c>
      <c r="H260" s="22"/>
      <c r="I260" s="22">
        <v>2</v>
      </c>
      <c r="J260" s="22">
        <v>3</v>
      </c>
      <c r="K260" s="22"/>
      <c r="L260" s="22">
        <f t="shared" si="23"/>
        <v>3</v>
      </c>
      <c r="M260" s="11">
        <v>3</v>
      </c>
      <c r="N260" s="3">
        <v>3</v>
      </c>
      <c r="O260" s="3">
        <v>0</v>
      </c>
      <c r="P260" s="3">
        <f t="shared" si="24"/>
        <v>3</v>
      </c>
      <c r="Q260" s="22">
        <f t="shared" si="25"/>
        <v>6</v>
      </c>
      <c r="T260" s="3">
        <f t="shared" si="26"/>
        <v>0</v>
      </c>
      <c r="U260" s="19" t="e">
        <f t="shared" si="27"/>
        <v>#DIV/0!</v>
      </c>
    </row>
    <row r="261" spans="1:21" ht="15.75" customHeight="1">
      <c r="A261" s="3">
        <v>260</v>
      </c>
      <c r="B261" s="24" t="s">
        <v>312</v>
      </c>
      <c r="C261" s="24" t="s">
        <v>313</v>
      </c>
      <c r="D261" s="22" t="s">
        <v>707</v>
      </c>
      <c r="E261" s="22">
        <v>1959</v>
      </c>
      <c r="F261" s="22">
        <v>1960</v>
      </c>
      <c r="G261" s="22">
        <v>1961</v>
      </c>
      <c r="H261" s="22"/>
      <c r="I261" s="22">
        <v>2</v>
      </c>
      <c r="J261" s="22">
        <v>3</v>
      </c>
      <c r="K261" s="22"/>
      <c r="L261" s="22">
        <f t="shared" si="23"/>
        <v>3</v>
      </c>
      <c r="M261" s="11">
        <v>3</v>
      </c>
      <c r="N261" s="3">
        <v>3</v>
      </c>
      <c r="O261" s="3">
        <v>0</v>
      </c>
      <c r="P261" s="3">
        <f t="shared" si="24"/>
        <v>3</v>
      </c>
      <c r="Q261" s="22">
        <f t="shared" si="25"/>
        <v>6</v>
      </c>
      <c r="T261" s="3">
        <f t="shared" si="26"/>
        <v>0</v>
      </c>
      <c r="U261" s="19" t="e">
        <f t="shared" si="27"/>
        <v>#DIV/0!</v>
      </c>
    </row>
    <row r="262" spans="1:21" ht="15.75" customHeight="1">
      <c r="A262" s="3">
        <v>261</v>
      </c>
      <c r="B262" s="24" t="s">
        <v>863</v>
      </c>
      <c r="C262" s="24" t="s">
        <v>864</v>
      </c>
      <c r="D262" s="22" t="s">
        <v>664</v>
      </c>
      <c r="E262" s="22">
        <v>1965</v>
      </c>
      <c r="F262" s="22">
        <v>1966</v>
      </c>
      <c r="G262" s="22">
        <v>1967</v>
      </c>
      <c r="H262" s="22"/>
      <c r="I262" s="22"/>
      <c r="J262" s="22">
        <v>3</v>
      </c>
      <c r="K262" s="22"/>
      <c r="L262" s="22">
        <f t="shared" si="23"/>
        <v>3</v>
      </c>
      <c r="M262" s="11">
        <v>3</v>
      </c>
      <c r="N262" s="3">
        <v>3</v>
      </c>
      <c r="O262" s="3">
        <v>0</v>
      </c>
      <c r="P262" s="3">
        <f t="shared" si="24"/>
        <v>3</v>
      </c>
      <c r="Q262" s="22">
        <f t="shared" si="25"/>
        <v>6</v>
      </c>
      <c r="T262" s="3">
        <f t="shared" si="26"/>
        <v>0</v>
      </c>
      <c r="U262" s="19" t="e">
        <f t="shared" si="27"/>
        <v>#DIV/0!</v>
      </c>
    </row>
    <row r="263" spans="1:21" ht="15.75" customHeight="1">
      <c r="A263" s="3">
        <v>262</v>
      </c>
      <c r="B263" s="24" t="s">
        <v>1140</v>
      </c>
      <c r="C263" s="24" t="s">
        <v>494</v>
      </c>
      <c r="D263" s="22" t="s">
        <v>746</v>
      </c>
      <c r="E263" s="22">
        <v>1936</v>
      </c>
      <c r="F263" s="22">
        <v>1937</v>
      </c>
      <c r="G263" s="22">
        <v>1938</v>
      </c>
      <c r="H263" s="22"/>
      <c r="I263" s="22"/>
      <c r="J263" s="22">
        <v>3</v>
      </c>
      <c r="K263" s="22"/>
      <c r="L263" s="22">
        <f t="shared" si="23"/>
        <v>3</v>
      </c>
      <c r="M263" s="11">
        <v>3</v>
      </c>
      <c r="N263" s="3">
        <v>3</v>
      </c>
      <c r="O263" s="3">
        <v>0</v>
      </c>
      <c r="P263" s="3">
        <f t="shared" si="24"/>
        <v>3</v>
      </c>
      <c r="Q263" s="22">
        <f t="shared" si="25"/>
        <v>6</v>
      </c>
      <c r="T263" s="3">
        <f t="shared" si="26"/>
        <v>0</v>
      </c>
      <c r="U263" s="19" t="e">
        <f t="shared" si="27"/>
        <v>#DIV/0!</v>
      </c>
    </row>
    <row r="264" spans="1:21" ht="15.75" customHeight="1">
      <c r="A264" s="3">
        <v>263</v>
      </c>
      <c r="B264" s="24" t="s">
        <v>866</v>
      </c>
      <c r="C264" s="24" t="s">
        <v>229</v>
      </c>
      <c r="D264" s="22" t="s">
        <v>746</v>
      </c>
      <c r="E264" s="22">
        <v>1936</v>
      </c>
      <c r="F264" s="22">
        <v>1937</v>
      </c>
      <c r="G264" s="22">
        <v>1938</v>
      </c>
      <c r="H264" s="22"/>
      <c r="I264" s="22"/>
      <c r="J264" s="22">
        <v>3</v>
      </c>
      <c r="K264" s="22"/>
      <c r="L264" s="22">
        <f t="shared" si="23"/>
        <v>3</v>
      </c>
      <c r="M264" s="11">
        <v>3</v>
      </c>
      <c r="N264" s="3">
        <v>3</v>
      </c>
      <c r="O264" s="3">
        <v>0</v>
      </c>
      <c r="P264" s="3">
        <f t="shared" si="24"/>
        <v>3</v>
      </c>
      <c r="Q264" s="22">
        <f t="shared" si="25"/>
        <v>6</v>
      </c>
      <c r="T264" s="3">
        <f t="shared" si="26"/>
        <v>0</v>
      </c>
      <c r="U264" s="19" t="e">
        <f t="shared" si="27"/>
        <v>#DIV/0!</v>
      </c>
    </row>
    <row r="265" spans="1:21" ht="15.75" customHeight="1">
      <c r="A265" s="3">
        <v>264</v>
      </c>
      <c r="B265" s="24" t="s">
        <v>968</v>
      </c>
      <c r="C265" s="24" t="s">
        <v>291</v>
      </c>
      <c r="D265" s="22" t="s">
        <v>746</v>
      </c>
      <c r="E265" s="22">
        <v>1936</v>
      </c>
      <c r="F265" s="22">
        <v>1937</v>
      </c>
      <c r="G265" s="22">
        <v>1938</v>
      </c>
      <c r="H265" s="22"/>
      <c r="I265" s="22"/>
      <c r="J265" s="22">
        <v>3</v>
      </c>
      <c r="K265" s="22"/>
      <c r="L265" s="22">
        <f t="shared" si="23"/>
        <v>3</v>
      </c>
      <c r="M265" s="11">
        <v>3</v>
      </c>
      <c r="N265" s="3">
        <v>3</v>
      </c>
      <c r="O265" s="3">
        <v>0</v>
      </c>
      <c r="P265" s="3">
        <f t="shared" si="24"/>
        <v>3</v>
      </c>
      <c r="Q265" s="22">
        <f t="shared" si="25"/>
        <v>6</v>
      </c>
      <c r="T265" s="3">
        <f t="shared" si="26"/>
        <v>0</v>
      </c>
      <c r="U265" s="19" t="e">
        <f t="shared" si="27"/>
        <v>#DIV/0!</v>
      </c>
    </row>
    <row r="266" spans="1:21" ht="15.75" customHeight="1">
      <c r="A266" s="3">
        <v>265</v>
      </c>
      <c r="B266" s="24" t="s">
        <v>861</v>
      </c>
      <c r="C266" s="24" t="s">
        <v>862</v>
      </c>
      <c r="D266" s="22" t="s">
        <v>661</v>
      </c>
      <c r="E266" s="22">
        <v>1938</v>
      </c>
      <c r="F266" s="22">
        <v>1939</v>
      </c>
      <c r="G266" s="22">
        <v>1940</v>
      </c>
      <c r="H266" s="22"/>
      <c r="I266" s="22"/>
      <c r="J266" s="22">
        <v>3</v>
      </c>
      <c r="K266" s="22"/>
      <c r="L266" s="22">
        <f t="shared" si="23"/>
        <v>3</v>
      </c>
      <c r="M266" s="11">
        <v>3</v>
      </c>
      <c r="N266" s="3">
        <v>3</v>
      </c>
      <c r="O266" s="3">
        <v>0</v>
      </c>
      <c r="P266" s="3">
        <f t="shared" si="24"/>
        <v>3</v>
      </c>
      <c r="Q266" s="22">
        <f t="shared" si="25"/>
        <v>6</v>
      </c>
      <c r="T266" s="3">
        <f t="shared" si="26"/>
        <v>0</v>
      </c>
      <c r="U266" s="19" t="e">
        <f t="shared" si="27"/>
        <v>#DIV/0!</v>
      </c>
    </row>
    <row r="267" spans="1:21" ht="15.75" customHeight="1">
      <c r="A267" s="3">
        <v>266</v>
      </c>
      <c r="B267" s="24" t="s">
        <v>865</v>
      </c>
      <c r="C267" s="24" t="s">
        <v>439</v>
      </c>
      <c r="D267" s="22" t="s">
        <v>661</v>
      </c>
      <c r="E267" s="22">
        <v>1938</v>
      </c>
      <c r="F267" s="22">
        <v>1939</v>
      </c>
      <c r="G267" s="22">
        <v>1940</v>
      </c>
      <c r="H267" s="22"/>
      <c r="I267" s="22"/>
      <c r="J267" s="22">
        <v>3</v>
      </c>
      <c r="K267" s="22"/>
      <c r="L267" s="22">
        <f t="shared" si="23"/>
        <v>3</v>
      </c>
      <c r="M267" s="11">
        <v>3</v>
      </c>
      <c r="N267" s="3">
        <v>3</v>
      </c>
      <c r="O267" s="3">
        <v>0</v>
      </c>
      <c r="P267" s="3">
        <f t="shared" si="24"/>
        <v>3</v>
      </c>
      <c r="Q267" s="22">
        <f t="shared" si="25"/>
        <v>6</v>
      </c>
      <c r="T267" s="3">
        <f t="shared" si="26"/>
        <v>0</v>
      </c>
      <c r="U267" s="19" t="e">
        <f t="shared" si="27"/>
        <v>#DIV/0!</v>
      </c>
    </row>
    <row r="268" spans="1:21" ht="15.75" customHeight="1">
      <c r="A268" s="3">
        <v>267</v>
      </c>
      <c r="B268" s="24" t="s">
        <v>1066</v>
      </c>
      <c r="C268" s="24" t="s">
        <v>506</v>
      </c>
      <c r="D268" s="22" t="s">
        <v>724</v>
      </c>
      <c r="E268" s="22">
        <v>1991</v>
      </c>
      <c r="F268" s="22">
        <v>1992</v>
      </c>
      <c r="G268" s="22">
        <v>1993</v>
      </c>
      <c r="H268" s="22"/>
      <c r="I268" s="22"/>
      <c r="J268" s="22">
        <v>3</v>
      </c>
      <c r="K268" s="22"/>
      <c r="L268" s="22">
        <f t="shared" si="23"/>
        <v>3</v>
      </c>
      <c r="M268" s="11">
        <v>3</v>
      </c>
      <c r="N268" s="3">
        <v>3</v>
      </c>
      <c r="O268" s="3">
        <v>0</v>
      </c>
      <c r="P268" s="3">
        <f t="shared" si="24"/>
        <v>3</v>
      </c>
      <c r="Q268" s="22">
        <f t="shared" si="25"/>
        <v>6</v>
      </c>
      <c r="R268" s="23" t="s">
        <v>573</v>
      </c>
      <c r="T268" s="3">
        <f t="shared" si="26"/>
        <v>0</v>
      </c>
      <c r="U268" s="19" t="e">
        <f t="shared" si="27"/>
        <v>#DIV/0!</v>
      </c>
    </row>
    <row r="269" spans="1:21" ht="15.75" customHeight="1">
      <c r="A269" s="3">
        <v>268</v>
      </c>
      <c r="B269" s="24" t="s">
        <v>1034</v>
      </c>
      <c r="C269" s="24" t="s">
        <v>377</v>
      </c>
      <c r="D269" s="22" t="s">
        <v>830</v>
      </c>
      <c r="E269" s="22">
        <v>1931</v>
      </c>
      <c r="F269" s="22">
        <v>1932</v>
      </c>
      <c r="G269" s="22">
        <v>1933</v>
      </c>
      <c r="H269" s="22"/>
      <c r="I269" s="22"/>
      <c r="J269" s="22">
        <v>3</v>
      </c>
      <c r="K269" s="22"/>
      <c r="L269" s="22">
        <f t="shared" si="23"/>
        <v>3</v>
      </c>
      <c r="M269" s="11">
        <v>3</v>
      </c>
      <c r="N269" s="3">
        <v>3</v>
      </c>
      <c r="O269" s="3">
        <v>0</v>
      </c>
      <c r="P269" s="3">
        <f t="shared" si="24"/>
        <v>3</v>
      </c>
      <c r="Q269" s="22">
        <f t="shared" si="25"/>
        <v>6</v>
      </c>
      <c r="T269" s="3">
        <f t="shared" si="26"/>
        <v>0</v>
      </c>
      <c r="U269" s="19" t="e">
        <f t="shared" si="27"/>
        <v>#DIV/0!</v>
      </c>
    </row>
    <row r="270" spans="1:21" ht="15.75" customHeight="1">
      <c r="A270" s="3">
        <v>269</v>
      </c>
      <c r="B270" s="24" t="s">
        <v>283</v>
      </c>
      <c r="C270" s="24" t="s">
        <v>338</v>
      </c>
      <c r="D270" s="22" t="s">
        <v>811</v>
      </c>
      <c r="E270" s="22">
        <v>1972</v>
      </c>
      <c r="F270" s="22">
        <v>1973</v>
      </c>
      <c r="G270" s="22"/>
      <c r="H270" s="22"/>
      <c r="I270" s="22">
        <v>2</v>
      </c>
      <c r="J270" s="22">
        <v>2</v>
      </c>
      <c r="K270" s="22"/>
      <c r="L270" s="22">
        <f t="shared" si="23"/>
        <v>2</v>
      </c>
      <c r="M270" s="11">
        <v>2</v>
      </c>
      <c r="N270" s="3">
        <v>4</v>
      </c>
      <c r="O270" s="3">
        <v>0</v>
      </c>
      <c r="P270" s="3">
        <f t="shared" si="24"/>
        <v>2</v>
      </c>
      <c r="Q270" s="22">
        <f t="shared" si="25"/>
        <v>6</v>
      </c>
      <c r="T270" s="3">
        <f t="shared" si="26"/>
        <v>0</v>
      </c>
      <c r="U270" s="19" t="e">
        <f t="shared" si="27"/>
        <v>#DIV/0!</v>
      </c>
    </row>
    <row r="271" spans="1:26" ht="15.75" customHeight="1">
      <c r="A271" s="3">
        <v>270</v>
      </c>
      <c r="B271" s="24" t="s">
        <v>911</v>
      </c>
      <c r="C271" s="24" t="s">
        <v>912</v>
      </c>
      <c r="D271" s="22" t="s">
        <v>680</v>
      </c>
      <c r="E271" s="22">
        <v>2006</v>
      </c>
      <c r="F271" s="22">
        <v>2007</v>
      </c>
      <c r="G271" s="22"/>
      <c r="H271" s="22"/>
      <c r="I271" s="22"/>
      <c r="J271" s="22">
        <v>2</v>
      </c>
      <c r="K271" s="22"/>
      <c r="L271" s="22">
        <f t="shared" si="23"/>
        <v>2</v>
      </c>
      <c r="M271" s="11">
        <v>2</v>
      </c>
      <c r="N271" s="3">
        <v>4</v>
      </c>
      <c r="O271" s="3">
        <v>0</v>
      </c>
      <c r="P271" s="3">
        <f t="shared" si="24"/>
        <v>2</v>
      </c>
      <c r="Q271" s="22">
        <f t="shared" si="25"/>
        <v>6</v>
      </c>
      <c r="S271" s="30">
        <f>SUM(T271+(U271*100))*1.1</f>
        <v>59.07</v>
      </c>
      <c r="T271" s="3">
        <f t="shared" si="26"/>
        <v>17.9</v>
      </c>
      <c r="U271" s="19">
        <f t="shared" si="27"/>
        <v>0.358</v>
      </c>
      <c r="V271" s="3">
        <v>50</v>
      </c>
      <c r="W271" s="3">
        <v>31</v>
      </c>
      <c r="X271" s="3">
        <v>9</v>
      </c>
      <c r="Y271" s="3">
        <v>6</v>
      </c>
      <c r="Z271" s="3">
        <v>10</v>
      </c>
    </row>
    <row r="272" spans="1:27" ht="15.75" customHeight="1">
      <c r="A272" s="3">
        <v>271</v>
      </c>
      <c r="B272" s="24" t="s">
        <v>851</v>
      </c>
      <c r="C272" s="24" t="s">
        <v>852</v>
      </c>
      <c r="D272" s="22" t="s">
        <v>680</v>
      </c>
      <c r="E272" s="22">
        <v>2006</v>
      </c>
      <c r="F272" s="22">
        <v>2007</v>
      </c>
      <c r="G272" s="22"/>
      <c r="H272" s="22"/>
      <c r="I272" s="22"/>
      <c r="J272" s="22">
        <v>2</v>
      </c>
      <c r="K272" s="22"/>
      <c r="L272" s="22">
        <f t="shared" si="23"/>
        <v>2</v>
      </c>
      <c r="M272" s="11">
        <v>2</v>
      </c>
      <c r="N272" s="3">
        <v>4</v>
      </c>
      <c r="O272" s="3">
        <v>0</v>
      </c>
      <c r="P272" s="3">
        <f t="shared" si="24"/>
        <v>2</v>
      </c>
      <c r="Q272" s="22">
        <f t="shared" si="25"/>
        <v>6</v>
      </c>
      <c r="S272" s="30">
        <f>SUM(T272+(U272*100))*1.1</f>
        <v>22.110000000000003</v>
      </c>
      <c r="T272" s="3">
        <f t="shared" si="26"/>
        <v>6.7</v>
      </c>
      <c r="U272" s="19">
        <f t="shared" si="27"/>
        <v>0.134</v>
      </c>
      <c r="V272" s="3">
        <v>50</v>
      </c>
      <c r="W272" s="3">
        <v>7</v>
      </c>
      <c r="X272" s="3">
        <v>15</v>
      </c>
      <c r="Y272" s="3">
        <v>6</v>
      </c>
      <c r="Z272" s="3">
        <v>0</v>
      </c>
      <c r="AA272" s="3">
        <v>0</v>
      </c>
    </row>
    <row r="273" spans="1:21" ht="15.75" customHeight="1">
      <c r="A273" s="3">
        <v>272</v>
      </c>
      <c r="B273" s="24" t="s">
        <v>915</v>
      </c>
      <c r="C273" s="24" t="s">
        <v>464</v>
      </c>
      <c r="D273" s="22">
        <v>1955</v>
      </c>
      <c r="E273" s="22">
        <v>1955</v>
      </c>
      <c r="F273" s="22"/>
      <c r="G273" s="22"/>
      <c r="H273" s="22"/>
      <c r="I273" s="22"/>
      <c r="J273" s="22">
        <v>1</v>
      </c>
      <c r="K273" s="22"/>
      <c r="L273" s="22">
        <f t="shared" si="23"/>
        <v>1</v>
      </c>
      <c r="M273" s="11">
        <v>1</v>
      </c>
      <c r="N273" s="3">
        <v>5</v>
      </c>
      <c r="O273" s="3">
        <v>0</v>
      </c>
      <c r="P273" s="3">
        <f t="shared" si="24"/>
        <v>1</v>
      </c>
      <c r="Q273" s="22">
        <f t="shared" si="25"/>
        <v>6</v>
      </c>
      <c r="T273" s="3">
        <f t="shared" si="26"/>
        <v>0</v>
      </c>
      <c r="U273" s="19" t="e">
        <f t="shared" si="27"/>
        <v>#DIV/0!</v>
      </c>
    </row>
    <row r="274" spans="1:21" ht="15.75" customHeight="1">
      <c r="A274" s="3">
        <v>273</v>
      </c>
      <c r="B274" s="4" t="s">
        <v>952</v>
      </c>
      <c r="C274" s="4" t="s">
        <v>953</v>
      </c>
      <c r="D274" s="22">
        <v>1974</v>
      </c>
      <c r="E274" s="22">
        <v>1974</v>
      </c>
      <c r="F274" s="22"/>
      <c r="G274" s="22"/>
      <c r="H274" s="22"/>
      <c r="I274" s="22">
        <v>4</v>
      </c>
      <c r="J274" s="22">
        <v>1</v>
      </c>
      <c r="K274" s="22"/>
      <c r="L274" s="22">
        <f t="shared" si="23"/>
        <v>1</v>
      </c>
      <c r="M274" s="11">
        <v>1</v>
      </c>
      <c r="N274" s="3">
        <v>5</v>
      </c>
      <c r="O274" s="3">
        <v>0</v>
      </c>
      <c r="P274" s="3">
        <f t="shared" si="24"/>
        <v>1</v>
      </c>
      <c r="Q274" s="22">
        <f t="shared" si="25"/>
        <v>6</v>
      </c>
      <c r="R274" s="23" t="s">
        <v>640</v>
      </c>
      <c r="S274" s="17" t="e">
        <f>SUM(T274+(U274*100))</f>
        <v>#DIV/0!</v>
      </c>
      <c r="T274" s="3">
        <f t="shared" si="26"/>
        <v>0</v>
      </c>
      <c r="U274" s="19" t="e">
        <f t="shared" si="27"/>
        <v>#DIV/0!</v>
      </c>
    </row>
    <row r="275" spans="1:21" ht="15.75" customHeight="1">
      <c r="A275" s="3">
        <v>274</v>
      </c>
      <c r="B275" s="24" t="s">
        <v>76</v>
      </c>
      <c r="C275" s="24" t="s">
        <v>77</v>
      </c>
      <c r="D275" s="22">
        <v>1994</v>
      </c>
      <c r="E275" s="22">
        <v>1994</v>
      </c>
      <c r="F275" s="22"/>
      <c r="G275" s="22"/>
      <c r="H275" s="22"/>
      <c r="I275" s="22">
        <v>2</v>
      </c>
      <c r="J275" s="22">
        <v>1</v>
      </c>
      <c r="K275" s="22"/>
      <c r="L275" s="22">
        <f t="shared" si="23"/>
        <v>1</v>
      </c>
      <c r="M275" s="11">
        <v>1</v>
      </c>
      <c r="N275" s="3">
        <v>5</v>
      </c>
      <c r="O275" s="3">
        <v>0</v>
      </c>
      <c r="P275" s="3">
        <f t="shared" si="24"/>
        <v>1</v>
      </c>
      <c r="Q275" s="22">
        <f t="shared" si="25"/>
        <v>6</v>
      </c>
      <c r="T275" s="3">
        <f t="shared" si="26"/>
        <v>0</v>
      </c>
      <c r="U275" s="19" t="e">
        <f t="shared" si="27"/>
        <v>#DIV/0!</v>
      </c>
    </row>
    <row r="276" spans="1:21" ht="15.75" customHeight="1">
      <c r="A276" s="3">
        <v>275</v>
      </c>
      <c r="B276" s="24" t="s">
        <v>312</v>
      </c>
      <c r="C276" s="24" t="s">
        <v>314</v>
      </c>
      <c r="D276" s="22">
        <v>1994</v>
      </c>
      <c r="E276" s="22">
        <v>1994</v>
      </c>
      <c r="F276" s="22"/>
      <c r="G276" s="22"/>
      <c r="H276" s="22"/>
      <c r="I276" s="22">
        <v>2</v>
      </c>
      <c r="J276" s="22">
        <v>1</v>
      </c>
      <c r="K276" s="22"/>
      <c r="L276" s="22">
        <f t="shared" si="23"/>
        <v>1</v>
      </c>
      <c r="M276" s="11">
        <v>1</v>
      </c>
      <c r="N276" s="3">
        <v>5</v>
      </c>
      <c r="O276" s="3">
        <v>0</v>
      </c>
      <c r="P276" s="3">
        <f t="shared" si="24"/>
        <v>1</v>
      </c>
      <c r="Q276" s="22">
        <f t="shared" si="25"/>
        <v>6</v>
      </c>
      <c r="R276" s="23" t="s">
        <v>555</v>
      </c>
      <c r="T276" s="3">
        <f t="shared" si="26"/>
        <v>0</v>
      </c>
      <c r="U276" s="19" t="e">
        <f t="shared" si="27"/>
        <v>#DIV/0!</v>
      </c>
    </row>
    <row r="277" spans="1:21" ht="15.75" customHeight="1">
      <c r="A277" s="3">
        <v>276</v>
      </c>
      <c r="B277" s="24" t="s">
        <v>27</v>
      </c>
      <c r="C277" s="24" t="s">
        <v>171</v>
      </c>
      <c r="D277" s="22">
        <v>1994</v>
      </c>
      <c r="E277" s="22">
        <v>1994</v>
      </c>
      <c r="F277" s="22"/>
      <c r="G277" s="22"/>
      <c r="H277" s="22"/>
      <c r="I277" s="22">
        <v>2</v>
      </c>
      <c r="J277" s="22">
        <v>1</v>
      </c>
      <c r="K277" s="22"/>
      <c r="L277" s="22">
        <f t="shared" si="23"/>
        <v>1</v>
      </c>
      <c r="M277" s="11">
        <v>1</v>
      </c>
      <c r="N277" s="3">
        <v>5</v>
      </c>
      <c r="O277" s="3">
        <v>0</v>
      </c>
      <c r="P277" s="3">
        <f t="shared" si="24"/>
        <v>1</v>
      </c>
      <c r="Q277" s="22">
        <f t="shared" si="25"/>
        <v>6</v>
      </c>
      <c r="R277" s="23" t="s">
        <v>555</v>
      </c>
      <c r="T277" s="3">
        <f t="shared" si="26"/>
        <v>0</v>
      </c>
      <c r="U277" s="19" t="e">
        <f t="shared" si="27"/>
        <v>#DIV/0!</v>
      </c>
    </row>
    <row r="278" spans="1:27" ht="15.75" customHeight="1">
      <c r="A278" s="3">
        <v>277</v>
      </c>
      <c r="B278" s="24" t="s">
        <v>913</v>
      </c>
      <c r="C278" s="24" t="s">
        <v>914</v>
      </c>
      <c r="D278" s="22" t="s">
        <v>681</v>
      </c>
      <c r="E278" s="22">
        <v>2001</v>
      </c>
      <c r="F278" s="22">
        <v>2002</v>
      </c>
      <c r="G278" s="22"/>
      <c r="H278" s="22"/>
      <c r="I278" s="22"/>
      <c r="J278" s="22">
        <v>2</v>
      </c>
      <c r="K278" s="22">
        <v>3</v>
      </c>
      <c r="L278" s="22">
        <f t="shared" si="23"/>
        <v>5</v>
      </c>
      <c r="M278" s="11">
        <v>3</v>
      </c>
      <c r="N278" s="3">
        <v>2</v>
      </c>
      <c r="O278" s="3">
        <v>0</v>
      </c>
      <c r="P278" s="3">
        <f t="shared" si="24"/>
        <v>3</v>
      </c>
      <c r="Q278" s="22">
        <f t="shared" si="25"/>
        <v>5</v>
      </c>
      <c r="R278" s="23" t="s">
        <v>1115</v>
      </c>
      <c r="S278" s="30">
        <f>SUM(T278+(U278*100))*1.1</f>
        <v>499.5251724137931</v>
      </c>
      <c r="T278" s="3">
        <f t="shared" si="26"/>
        <v>166.7</v>
      </c>
      <c r="U278" s="19">
        <f t="shared" si="27"/>
        <v>2.8741379310344826</v>
      </c>
      <c r="V278" s="15">
        <v>58</v>
      </c>
      <c r="W278" s="3">
        <v>339</v>
      </c>
      <c r="X278" s="3">
        <v>33</v>
      </c>
      <c r="Y278" s="3">
        <v>52</v>
      </c>
      <c r="Z278" s="3">
        <v>16</v>
      </c>
      <c r="AA278" s="3">
        <v>421</v>
      </c>
    </row>
    <row r="279" spans="1:21" ht="15.75" customHeight="1">
      <c r="A279" s="3">
        <v>278</v>
      </c>
      <c r="B279" s="24" t="s">
        <v>1034</v>
      </c>
      <c r="C279" s="24" t="s">
        <v>444</v>
      </c>
      <c r="D279" s="22" t="s">
        <v>836</v>
      </c>
      <c r="E279" s="22">
        <v>1922</v>
      </c>
      <c r="F279" s="22">
        <v>1923</v>
      </c>
      <c r="G279" s="22">
        <v>1924</v>
      </c>
      <c r="H279" s="22"/>
      <c r="I279" s="22"/>
      <c r="J279" s="22">
        <v>3</v>
      </c>
      <c r="K279" s="22"/>
      <c r="L279" s="22">
        <f t="shared" si="23"/>
        <v>3</v>
      </c>
      <c r="M279" s="11">
        <v>3</v>
      </c>
      <c r="N279" s="3">
        <v>2</v>
      </c>
      <c r="O279" s="3">
        <v>0</v>
      </c>
      <c r="P279" s="3">
        <f t="shared" si="24"/>
        <v>3</v>
      </c>
      <c r="Q279" s="22">
        <f t="shared" si="25"/>
        <v>5</v>
      </c>
      <c r="T279" s="3">
        <f t="shared" si="26"/>
        <v>0</v>
      </c>
      <c r="U279" s="19" t="e">
        <f t="shared" si="27"/>
        <v>#DIV/0!</v>
      </c>
    </row>
    <row r="280" spans="1:21" ht="15.75" customHeight="1">
      <c r="A280" s="3">
        <v>279</v>
      </c>
      <c r="B280" s="24" t="s">
        <v>214</v>
      </c>
      <c r="C280" s="24" t="s">
        <v>507</v>
      </c>
      <c r="D280" s="22" t="s">
        <v>683</v>
      </c>
      <c r="E280" s="22">
        <v>1932</v>
      </c>
      <c r="F280" s="22">
        <v>1933</v>
      </c>
      <c r="G280" s="22">
        <v>1934</v>
      </c>
      <c r="H280" s="22"/>
      <c r="I280" s="22"/>
      <c r="J280" s="22">
        <v>3</v>
      </c>
      <c r="K280" s="22"/>
      <c r="L280" s="22">
        <f t="shared" si="23"/>
        <v>3</v>
      </c>
      <c r="M280" s="11">
        <v>3</v>
      </c>
      <c r="N280" s="3">
        <v>2</v>
      </c>
      <c r="O280" s="3">
        <v>0</v>
      </c>
      <c r="P280" s="3">
        <f t="shared" si="24"/>
        <v>3</v>
      </c>
      <c r="Q280" s="22">
        <f t="shared" si="25"/>
        <v>5</v>
      </c>
      <c r="T280" s="3">
        <f t="shared" si="26"/>
        <v>0</v>
      </c>
      <c r="U280" s="19" t="e">
        <f t="shared" si="27"/>
        <v>#DIV/0!</v>
      </c>
    </row>
    <row r="281" spans="1:21" ht="15.75" customHeight="1">
      <c r="A281" s="3">
        <v>280</v>
      </c>
      <c r="B281" s="24" t="s">
        <v>865</v>
      </c>
      <c r="C281" s="24" t="s">
        <v>917</v>
      </c>
      <c r="D281" s="22" t="s">
        <v>683</v>
      </c>
      <c r="E281" s="22">
        <v>1932</v>
      </c>
      <c r="F281" s="22">
        <v>1933</v>
      </c>
      <c r="G281" s="22">
        <v>1934</v>
      </c>
      <c r="H281" s="22"/>
      <c r="I281" s="22"/>
      <c r="J281" s="22">
        <v>3</v>
      </c>
      <c r="K281" s="22"/>
      <c r="L281" s="22">
        <f t="shared" si="23"/>
        <v>3</v>
      </c>
      <c r="M281" s="11">
        <v>3</v>
      </c>
      <c r="N281" s="3">
        <v>2</v>
      </c>
      <c r="O281" s="3">
        <v>0</v>
      </c>
      <c r="P281" s="3">
        <f t="shared" si="24"/>
        <v>3</v>
      </c>
      <c r="Q281" s="22">
        <f t="shared" si="25"/>
        <v>5</v>
      </c>
      <c r="T281" s="3">
        <f t="shared" si="26"/>
        <v>0</v>
      </c>
      <c r="U281" s="19" t="e">
        <f t="shared" si="27"/>
        <v>#DIV/0!</v>
      </c>
    </row>
    <row r="282" spans="1:21" ht="15.75" customHeight="1">
      <c r="A282" s="3">
        <v>281</v>
      </c>
      <c r="B282" s="24" t="s">
        <v>11</v>
      </c>
      <c r="C282" s="24" t="s">
        <v>12</v>
      </c>
      <c r="D282" s="22" t="s">
        <v>682</v>
      </c>
      <c r="E282" s="22">
        <v>1933</v>
      </c>
      <c r="F282" s="22">
        <v>1934</v>
      </c>
      <c r="G282" s="22">
        <v>1935</v>
      </c>
      <c r="H282" s="22"/>
      <c r="I282" s="22"/>
      <c r="J282" s="22">
        <v>3</v>
      </c>
      <c r="K282" s="22"/>
      <c r="L282" s="22">
        <f t="shared" si="23"/>
        <v>3</v>
      </c>
      <c r="M282" s="11">
        <v>3</v>
      </c>
      <c r="N282" s="3">
        <v>2</v>
      </c>
      <c r="O282" s="3">
        <v>0</v>
      </c>
      <c r="P282" s="3">
        <f t="shared" si="24"/>
        <v>3</v>
      </c>
      <c r="Q282" s="22">
        <f t="shared" si="25"/>
        <v>5</v>
      </c>
      <c r="T282" s="3">
        <f t="shared" si="26"/>
        <v>0</v>
      </c>
      <c r="U282" s="19" t="e">
        <f t="shared" si="27"/>
        <v>#DIV/0!</v>
      </c>
    </row>
    <row r="283" spans="1:21" ht="15.75" customHeight="1">
      <c r="A283" s="3">
        <v>282</v>
      </c>
      <c r="B283" s="24" t="s">
        <v>915</v>
      </c>
      <c r="C283" s="24" t="s">
        <v>916</v>
      </c>
      <c r="D283" s="22" t="s">
        <v>682</v>
      </c>
      <c r="E283" s="22">
        <v>1933</v>
      </c>
      <c r="F283" s="22">
        <v>1934</v>
      </c>
      <c r="G283" s="22">
        <v>1935</v>
      </c>
      <c r="H283" s="22"/>
      <c r="I283" s="22"/>
      <c r="J283" s="22">
        <v>3</v>
      </c>
      <c r="K283" s="22"/>
      <c r="L283" s="22">
        <f t="shared" si="23"/>
        <v>3</v>
      </c>
      <c r="M283" s="11">
        <v>3</v>
      </c>
      <c r="N283" s="3">
        <v>2</v>
      </c>
      <c r="O283" s="3">
        <v>0</v>
      </c>
      <c r="P283" s="3">
        <f t="shared" si="24"/>
        <v>3</v>
      </c>
      <c r="Q283" s="22">
        <f t="shared" si="25"/>
        <v>5</v>
      </c>
      <c r="T283" s="3">
        <f t="shared" si="26"/>
        <v>0</v>
      </c>
      <c r="U283" s="19" t="e">
        <f t="shared" si="27"/>
        <v>#DIV/0!</v>
      </c>
    </row>
    <row r="284" spans="1:21" ht="15.75" customHeight="1">
      <c r="A284" s="3">
        <v>283</v>
      </c>
      <c r="B284" s="24" t="s">
        <v>404</v>
      </c>
      <c r="C284" s="24" t="s">
        <v>405</v>
      </c>
      <c r="D284" s="22" t="s">
        <v>799</v>
      </c>
      <c r="E284" s="22">
        <v>1934</v>
      </c>
      <c r="F284" s="22">
        <v>1935</v>
      </c>
      <c r="G284" s="22">
        <v>1936</v>
      </c>
      <c r="H284" s="22"/>
      <c r="I284" s="22"/>
      <c r="J284" s="22">
        <v>3</v>
      </c>
      <c r="K284" s="22"/>
      <c r="L284" s="22">
        <f t="shared" si="23"/>
        <v>3</v>
      </c>
      <c r="M284" s="11">
        <v>3</v>
      </c>
      <c r="N284" s="3">
        <v>2</v>
      </c>
      <c r="O284" s="3">
        <v>0</v>
      </c>
      <c r="P284" s="3">
        <f t="shared" si="24"/>
        <v>3</v>
      </c>
      <c r="Q284" s="22">
        <f t="shared" si="25"/>
        <v>5</v>
      </c>
      <c r="T284" s="3">
        <f t="shared" si="26"/>
        <v>0</v>
      </c>
      <c r="U284" s="19" t="e">
        <f t="shared" si="27"/>
        <v>#DIV/0!</v>
      </c>
    </row>
    <row r="285" spans="1:21" ht="15.75" customHeight="1">
      <c r="A285" s="3">
        <v>284</v>
      </c>
      <c r="B285" s="24" t="s">
        <v>903</v>
      </c>
      <c r="C285" s="24" t="s">
        <v>170</v>
      </c>
      <c r="D285" s="22" t="s">
        <v>799</v>
      </c>
      <c r="E285" s="22">
        <v>1934</v>
      </c>
      <c r="F285" s="22">
        <v>1935</v>
      </c>
      <c r="G285" s="22">
        <v>1936</v>
      </c>
      <c r="H285" s="22"/>
      <c r="I285" s="22"/>
      <c r="J285" s="22">
        <v>3</v>
      </c>
      <c r="K285" s="22"/>
      <c r="L285" s="22">
        <f t="shared" si="23"/>
        <v>3</v>
      </c>
      <c r="M285" s="11">
        <v>3</v>
      </c>
      <c r="N285" s="3">
        <v>2</v>
      </c>
      <c r="O285" s="3">
        <v>0</v>
      </c>
      <c r="P285" s="3">
        <f t="shared" si="24"/>
        <v>3</v>
      </c>
      <c r="Q285" s="22">
        <f t="shared" si="25"/>
        <v>5</v>
      </c>
      <c r="T285" s="3">
        <f t="shared" si="26"/>
        <v>0</v>
      </c>
      <c r="U285" s="19" t="e">
        <f t="shared" si="27"/>
        <v>#DIV/0!</v>
      </c>
    </row>
    <row r="286" spans="1:21" ht="15.75" customHeight="1">
      <c r="A286" s="3">
        <v>285</v>
      </c>
      <c r="B286" s="24" t="s">
        <v>922</v>
      </c>
      <c r="C286" s="24" t="s">
        <v>923</v>
      </c>
      <c r="D286" s="22" t="s">
        <v>685</v>
      </c>
      <c r="E286" s="22">
        <v>1961</v>
      </c>
      <c r="F286" s="22">
        <v>1962</v>
      </c>
      <c r="G286" s="22">
        <v>1963</v>
      </c>
      <c r="H286" s="22"/>
      <c r="I286" s="22"/>
      <c r="J286" s="22">
        <v>3</v>
      </c>
      <c r="K286" s="22"/>
      <c r="L286" s="22">
        <f t="shared" si="23"/>
        <v>3</v>
      </c>
      <c r="M286" s="11">
        <v>3</v>
      </c>
      <c r="N286" s="3">
        <v>2</v>
      </c>
      <c r="O286" s="3">
        <v>0</v>
      </c>
      <c r="P286" s="3">
        <f t="shared" si="24"/>
        <v>3</v>
      </c>
      <c r="Q286" s="22">
        <f t="shared" si="25"/>
        <v>5</v>
      </c>
      <c r="T286" s="3">
        <f t="shared" si="26"/>
        <v>0</v>
      </c>
      <c r="U286" s="19" t="e">
        <f t="shared" si="27"/>
        <v>#DIV/0!</v>
      </c>
    </row>
    <row r="287" spans="1:21" ht="15.75" customHeight="1">
      <c r="A287" s="3">
        <v>286</v>
      </c>
      <c r="B287" s="24" t="s">
        <v>980</v>
      </c>
      <c r="C287" s="24" t="s">
        <v>981</v>
      </c>
      <c r="D287" s="22" t="s">
        <v>704</v>
      </c>
      <c r="E287" s="22">
        <v>1963</v>
      </c>
      <c r="F287" s="22">
        <v>1964</v>
      </c>
      <c r="G287" s="22">
        <v>1965</v>
      </c>
      <c r="H287" s="22"/>
      <c r="I287" s="22"/>
      <c r="J287" s="22">
        <v>3</v>
      </c>
      <c r="K287" s="22"/>
      <c r="L287" s="22">
        <f t="shared" si="23"/>
        <v>3</v>
      </c>
      <c r="M287" s="11">
        <v>3</v>
      </c>
      <c r="N287" s="3">
        <v>2</v>
      </c>
      <c r="O287" s="3">
        <v>0</v>
      </c>
      <c r="P287" s="3">
        <f t="shared" si="24"/>
        <v>3</v>
      </c>
      <c r="Q287" s="22">
        <f t="shared" si="25"/>
        <v>5</v>
      </c>
      <c r="T287" s="3">
        <f t="shared" si="26"/>
        <v>0</v>
      </c>
      <c r="U287" s="19" t="e">
        <f t="shared" si="27"/>
        <v>#DIV/0!</v>
      </c>
    </row>
    <row r="288" spans="1:21" ht="15.75" customHeight="1">
      <c r="A288" s="3">
        <v>287</v>
      </c>
      <c r="B288" s="24" t="s">
        <v>909</v>
      </c>
      <c r="C288" s="24" t="s">
        <v>1001</v>
      </c>
      <c r="D288" s="22" t="s">
        <v>685</v>
      </c>
      <c r="E288" s="22">
        <v>1961</v>
      </c>
      <c r="F288" s="22">
        <v>1962</v>
      </c>
      <c r="G288" s="22">
        <v>1963</v>
      </c>
      <c r="H288" s="22"/>
      <c r="I288" s="22"/>
      <c r="J288" s="22">
        <v>3</v>
      </c>
      <c r="K288" s="22"/>
      <c r="L288" s="22">
        <f t="shared" si="23"/>
        <v>3</v>
      </c>
      <c r="M288" s="11">
        <v>3</v>
      </c>
      <c r="N288" s="3">
        <v>2</v>
      </c>
      <c r="O288" s="3">
        <v>0</v>
      </c>
      <c r="P288" s="3">
        <f t="shared" si="24"/>
        <v>3</v>
      </c>
      <c r="Q288" s="22">
        <f t="shared" si="25"/>
        <v>5</v>
      </c>
      <c r="T288" s="3">
        <f t="shared" si="26"/>
        <v>0</v>
      </c>
      <c r="U288" s="19" t="e">
        <f t="shared" si="27"/>
        <v>#DIV/0!</v>
      </c>
    </row>
    <row r="289" spans="1:21" ht="15.75" customHeight="1">
      <c r="A289" s="3">
        <v>288</v>
      </c>
      <c r="B289" s="24" t="s">
        <v>63</v>
      </c>
      <c r="C289" s="24" t="s">
        <v>137</v>
      </c>
      <c r="D289" s="22" t="s">
        <v>790</v>
      </c>
      <c r="E289" s="22">
        <v>1962</v>
      </c>
      <c r="F289" s="22">
        <v>1963</v>
      </c>
      <c r="G289" s="22">
        <v>1964</v>
      </c>
      <c r="H289" s="22"/>
      <c r="I289" s="22"/>
      <c r="J289" s="22">
        <v>3</v>
      </c>
      <c r="K289" s="22"/>
      <c r="L289" s="22">
        <f t="shared" si="23"/>
        <v>3</v>
      </c>
      <c r="M289" s="11">
        <v>3</v>
      </c>
      <c r="N289" s="3">
        <v>2</v>
      </c>
      <c r="O289" s="3">
        <v>0</v>
      </c>
      <c r="P289" s="3">
        <f t="shared" si="24"/>
        <v>3</v>
      </c>
      <c r="Q289" s="22">
        <f t="shared" si="25"/>
        <v>5</v>
      </c>
      <c r="T289" s="3">
        <f t="shared" si="26"/>
        <v>0</v>
      </c>
      <c r="U289" s="19" t="e">
        <f t="shared" si="27"/>
        <v>#DIV/0!</v>
      </c>
    </row>
    <row r="290" spans="1:21" ht="15.75" customHeight="1">
      <c r="A290" s="3">
        <v>289</v>
      </c>
      <c r="B290" s="24" t="s">
        <v>878</v>
      </c>
      <c r="C290" s="24" t="s">
        <v>319</v>
      </c>
      <c r="D290" s="22" t="s">
        <v>790</v>
      </c>
      <c r="E290" s="22">
        <v>1962</v>
      </c>
      <c r="F290" s="22">
        <v>1963</v>
      </c>
      <c r="G290" s="22">
        <v>1964</v>
      </c>
      <c r="H290" s="22"/>
      <c r="I290" s="22"/>
      <c r="J290" s="22">
        <v>3</v>
      </c>
      <c r="K290" s="22"/>
      <c r="L290" s="22">
        <f t="shared" si="23"/>
        <v>3</v>
      </c>
      <c r="M290" s="11">
        <v>3</v>
      </c>
      <c r="N290" s="3">
        <v>2</v>
      </c>
      <c r="O290" s="3">
        <v>0</v>
      </c>
      <c r="P290" s="3">
        <f t="shared" si="24"/>
        <v>3</v>
      </c>
      <c r="Q290" s="22">
        <f t="shared" si="25"/>
        <v>5</v>
      </c>
      <c r="T290" s="3">
        <f t="shared" si="26"/>
        <v>0</v>
      </c>
      <c r="U290" s="19" t="e">
        <f t="shared" si="27"/>
        <v>#DIV/0!</v>
      </c>
    </row>
    <row r="291" spans="1:21" ht="15.75" customHeight="1">
      <c r="A291" s="3">
        <v>290</v>
      </c>
      <c r="B291" s="24" t="s">
        <v>233</v>
      </c>
      <c r="C291" s="24" t="s">
        <v>341</v>
      </c>
      <c r="D291" s="22" t="s">
        <v>780</v>
      </c>
      <c r="E291" s="22">
        <v>1982</v>
      </c>
      <c r="F291" s="22">
        <v>1983</v>
      </c>
      <c r="G291" s="22">
        <v>1984</v>
      </c>
      <c r="H291" s="22"/>
      <c r="I291" s="22">
        <v>1</v>
      </c>
      <c r="J291" s="22">
        <v>3</v>
      </c>
      <c r="K291" s="22"/>
      <c r="L291" s="22">
        <f t="shared" si="23"/>
        <v>3</v>
      </c>
      <c r="M291" s="11">
        <v>3</v>
      </c>
      <c r="N291" s="3">
        <v>2</v>
      </c>
      <c r="O291" s="3">
        <v>0</v>
      </c>
      <c r="P291" s="3">
        <f t="shared" si="24"/>
        <v>3</v>
      </c>
      <c r="Q291" s="22">
        <f t="shared" si="25"/>
        <v>5</v>
      </c>
      <c r="T291" s="3">
        <f t="shared" si="26"/>
        <v>0</v>
      </c>
      <c r="U291" s="19" t="e">
        <f t="shared" si="27"/>
        <v>#DIV/0!</v>
      </c>
    </row>
    <row r="292" spans="1:21" ht="15.75" customHeight="1">
      <c r="A292" s="3">
        <v>291</v>
      </c>
      <c r="B292" s="24" t="s">
        <v>999</v>
      </c>
      <c r="C292" s="24" t="s">
        <v>185</v>
      </c>
      <c r="D292" s="22" t="s">
        <v>783</v>
      </c>
      <c r="E292" s="22">
        <v>1958</v>
      </c>
      <c r="F292" s="22">
        <v>1959</v>
      </c>
      <c r="G292" s="22"/>
      <c r="H292" s="22"/>
      <c r="I292" s="22">
        <v>2</v>
      </c>
      <c r="J292" s="22">
        <v>2</v>
      </c>
      <c r="K292" s="22"/>
      <c r="L292" s="22">
        <f t="shared" si="23"/>
        <v>2</v>
      </c>
      <c r="M292" s="11">
        <v>2</v>
      </c>
      <c r="N292" s="3">
        <v>3</v>
      </c>
      <c r="O292" s="3">
        <v>0</v>
      </c>
      <c r="P292" s="3">
        <f t="shared" si="24"/>
        <v>2</v>
      </c>
      <c r="Q292" s="22">
        <f t="shared" si="25"/>
        <v>5</v>
      </c>
      <c r="T292" s="3">
        <f t="shared" si="26"/>
        <v>0</v>
      </c>
      <c r="U292" s="19" t="e">
        <f t="shared" si="27"/>
        <v>#DIV/0!</v>
      </c>
    </row>
    <row r="293" spans="1:21" ht="15.75" customHeight="1">
      <c r="A293" s="3">
        <v>292</v>
      </c>
      <c r="B293" s="24" t="s">
        <v>884</v>
      </c>
      <c r="C293" s="24" t="s">
        <v>105</v>
      </c>
      <c r="D293" s="22" t="s">
        <v>783</v>
      </c>
      <c r="E293" s="22">
        <v>1958</v>
      </c>
      <c r="F293" s="22">
        <v>1959</v>
      </c>
      <c r="G293" s="22"/>
      <c r="H293" s="22"/>
      <c r="I293" s="22">
        <v>2</v>
      </c>
      <c r="J293" s="22">
        <v>2</v>
      </c>
      <c r="K293" s="22"/>
      <c r="L293" s="22">
        <f t="shared" si="23"/>
        <v>2</v>
      </c>
      <c r="M293" s="11">
        <v>2</v>
      </c>
      <c r="N293" s="3">
        <v>3</v>
      </c>
      <c r="O293" s="3">
        <v>0</v>
      </c>
      <c r="P293" s="3">
        <f t="shared" si="24"/>
        <v>2</v>
      </c>
      <c r="Q293" s="22">
        <f t="shared" si="25"/>
        <v>5</v>
      </c>
      <c r="T293" s="3">
        <f t="shared" si="26"/>
        <v>0</v>
      </c>
      <c r="U293" s="19" t="e">
        <f t="shared" si="27"/>
        <v>#DIV/0!</v>
      </c>
    </row>
    <row r="294" spans="1:21" ht="15.75" customHeight="1">
      <c r="A294" s="3">
        <v>293</v>
      </c>
      <c r="B294" s="24" t="s">
        <v>945</v>
      </c>
      <c r="C294" s="24" t="s">
        <v>427</v>
      </c>
      <c r="D294" s="22" t="s">
        <v>763</v>
      </c>
      <c r="E294" s="22">
        <v>1966</v>
      </c>
      <c r="F294" s="22">
        <v>1967</v>
      </c>
      <c r="G294" s="22"/>
      <c r="H294" s="22"/>
      <c r="I294" s="22"/>
      <c r="J294" s="22">
        <v>2</v>
      </c>
      <c r="K294" s="22"/>
      <c r="L294" s="22">
        <f t="shared" si="23"/>
        <v>2</v>
      </c>
      <c r="M294" s="11">
        <v>2</v>
      </c>
      <c r="N294" s="3">
        <v>3</v>
      </c>
      <c r="O294" s="3">
        <v>0</v>
      </c>
      <c r="P294" s="3">
        <f t="shared" si="24"/>
        <v>2</v>
      </c>
      <c r="Q294" s="22">
        <f t="shared" si="25"/>
        <v>5</v>
      </c>
      <c r="T294" s="3">
        <f t="shared" si="26"/>
        <v>0</v>
      </c>
      <c r="U294" s="19" t="e">
        <f t="shared" si="27"/>
        <v>#DIV/0!</v>
      </c>
    </row>
    <row r="295" spans="1:21" ht="15.75" customHeight="1">
      <c r="A295" s="3">
        <v>294</v>
      </c>
      <c r="B295" s="24" t="s">
        <v>878</v>
      </c>
      <c r="C295" s="24" t="s">
        <v>9</v>
      </c>
      <c r="D295" s="22" t="s">
        <v>763</v>
      </c>
      <c r="E295" s="22">
        <v>1966</v>
      </c>
      <c r="F295" s="22">
        <v>1967</v>
      </c>
      <c r="G295" s="22"/>
      <c r="H295" s="22"/>
      <c r="I295" s="22"/>
      <c r="J295" s="22">
        <v>2</v>
      </c>
      <c r="K295" s="22"/>
      <c r="L295" s="22">
        <f t="shared" si="23"/>
        <v>2</v>
      </c>
      <c r="M295" s="11">
        <v>2</v>
      </c>
      <c r="N295" s="3">
        <v>3</v>
      </c>
      <c r="O295" s="3">
        <v>0</v>
      </c>
      <c r="P295" s="3">
        <f t="shared" si="24"/>
        <v>2</v>
      </c>
      <c r="Q295" s="22">
        <f t="shared" si="25"/>
        <v>5</v>
      </c>
      <c r="T295" s="3">
        <f t="shared" si="26"/>
        <v>0</v>
      </c>
      <c r="U295" s="19" t="e">
        <f t="shared" si="27"/>
        <v>#DIV/0!</v>
      </c>
    </row>
    <row r="296" spans="1:21" ht="15.75" customHeight="1">
      <c r="A296" s="3">
        <v>295</v>
      </c>
      <c r="B296" s="24" t="s">
        <v>952</v>
      </c>
      <c r="C296" s="24" t="s">
        <v>348</v>
      </c>
      <c r="D296" s="22" t="s">
        <v>827</v>
      </c>
      <c r="E296" s="22">
        <v>1968</v>
      </c>
      <c r="F296" s="22">
        <v>1969</v>
      </c>
      <c r="G296" s="22"/>
      <c r="H296" s="22"/>
      <c r="I296" s="22">
        <v>3</v>
      </c>
      <c r="J296" s="22">
        <v>2</v>
      </c>
      <c r="K296" s="22"/>
      <c r="L296" s="22">
        <f t="shared" si="23"/>
        <v>2</v>
      </c>
      <c r="M296" s="11">
        <v>2</v>
      </c>
      <c r="N296" s="3">
        <v>3</v>
      </c>
      <c r="O296" s="3">
        <v>0</v>
      </c>
      <c r="P296" s="3">
        <f t="shared" si="24"/>
        <v>2</v>
      </c>
      <c r="Q296" s="22">
        <f t="shared" si="25"/>
        <v>5</v>
      </c>
      <c r="T296" s="3">
        <f t="shared" si="26"/>
        <v>0</v>
      </c>
      <c r="U296" s="19" t="e">
        <f t="shared" si="27"/>
        <v>#DIV/0!</v>
      </c>
    </row>
    <row r="297" spans="1:21" ht="15.75" customHeight="1">
      <c r="A297" s="3">
        <v>296</v>
      </c>
      <c r="B297" s="24" t="s">
        <v>965</v>
      </c>
      <c r="C297" s="24" t="s">
        <v>966</v>
      </c>
      <c r="D297" s="22">
        <v>2006</v>
      </c>
      <c r="E297" s="22">
        <v>2006</v>
      </c>
      <c r="F297" s="22"/>
      <c r="G297" s="22"/>
      <c r="H297" s="22"/>
      <c r="I297" s="22"/>
      <c r="J297" s="22">
        <v>1</v>
      </c>
      <c r="K297" s="22"/>
      <c r="L297" s="22">
        <f t="shared" si="23"/>
        <v>1</v>
      </c>
      <c r="M297" s="11">
        <v>1</v>
      </c>
      <c r="N297" s="3">
        <v>4</v>
      </c>
      <c r="O297" s="3">
        <v>0</v>
      </c>
      <c r="P297" s="3">
        <f t="shared" si="24"/>
        <v>1</v>
      </c>
      <c r="Q297" s="22">
        <f t="shared" si="25"/>
        <v>5</v>
      </c>
      <c r="T297" s="3">
        <f t="shared" si="26"/>
        <v>0</v>
      </c>
      <c r="U297" s="19" t="e">
        <f t="shared" si="27"/>
        <v>#DIV/0!</v>
      </c>
    </row>
    <row r="298" spans="1:21" ht="15.75" customHeight="1">
      <c r="A298" s="3">
        <v>297</v>
      </c>
      <c r="B298" s="24" t="s">
        <v>258</v>
      </c>
      <c r="C298" s="24" t="s">
        <v>337</v>
      </c>
      <c r="D298" s="22" t="s">
        <v>826</v>
      </c>
      <c r="E298" s="22">
        <v>1920</v>
      </c>
      <c r="F298" s="22">
        <v>1921</v>
      </c>
      <c r="G298" s="22">
        <v>1922</v>
      </c>
      <c r="H298" s="22"/>
      <c r="I298" s="22"/>
      <c r="J298" s="22">
        <v>3</v>
      </c>
      <c r="K298" s="22"/>
      <c r="L298" s="22">
        <f t="shared" si="23"/>
        <v>3</v>
      </c>
      <c r="M298" s="11">
        <v>3</v>
      </c>
      <c r="N298" s="3">
        <v>1</v>
      </c>
      <c r="O298" s="3">
        <v>0</v>
      </c>
      <c r="P298" s="3">
        <f t="shared" si="24"/>
        <v>3</v>
      </c>
      <c r="Q298" s="22">
        <f t="shared" si="25"/>
        <v>4</v>
      </c>
      <c r="T298" s="3">
        <f t="shared" si="26"/>
        <v>0</v>
      </c>
      <c r="U298" s="19" t="e">
        <f t="shared" si="27"/>
        <v>#DIV/0!</v>
      </c>
    </row>
    <row r="299" spans="1:21" ht="15.75" customHeight="1">
      <c r="A299" s="3">
        <v>298</v>
      </c>
      <c r="B299" s="24" t="s">
        <v>381</v>
      </c>
      <c r="C299" s="24" t="s">
        <v>382</v>
      </c>
      <c r="D299" s="22" t="s">
        <v>793</v>
      </c>
      <c r="E299" s="22">
        <v>1923</v>
      </c>
      <c r="F299" s="22">
        <v>1924</v>
      </c>
      <c r="G299" s="22">
        <v>1925</v>
      </c>
      <c r="H299" s="22"/>
      <c r="I299" s="22"/>
      <c r="J299" s="22">
        <v>3</v>
      </c>
      <c r="K299" s="22"/>
      <c r="L299" s="22">
        <f t="shared" si="23"/>
        <v>3</v>
      </c>
      <c r="M299" s="11">
        <v>3</v>
      </c>
      <c r="N299" s="3">
        <v>1</v>
      </c>
      <c r="O299" s="3">
        <v>0</v>
      </c>
      <c r="P299" s="3">
        <f t="shared" si="24"/>
        <v>3</v>
      </c>
      <c r="Q299" s="22">
        <f t="shared" si="25"/>
        <v>4</v>
      </c>
      <c r="T299" s="3">
        <f t="shared" si="26"/>
        <v>0</v>
      </c>
      <c r="U299" s="19" t="e">
        <f t="shared" si="27"/>
        <v>#DIV/0!</v>
      </c>
    </row>
    <row r="300" spans="1:21" ht="15.75" customHeight="1">
      <c r="A300" s="3">
        <v>299</v>
      </c>
      <c r="B300" s="24" t="s">
        <v>1057</v>
      </c>
      <c r="C300" s="24" t="s">
        <v>142</v>
      </c>
      <c r="D300" s="22" t="s">
        <v>793</v>
      </c>
      <c r="E300" s="22">
        <v>1923</v>
      </c>
      <c r="F300" s="22">
        <v>1924</v>
      </c>
      <c r="G300" s="22">
        <v>1925</v>
      </c>
      <c r="H300" s="22"/>
      <c r="I300" s="22"/>
      <c r="J300" s="22">
        <v>3</v>
      </c>
      <c r="K300" s="22"/>
      <c r="L300" s="22">
        <f t="shared" si="23"/>
        <v>3</v>
      </c>
      <c r="M300" s="11">
        <v>3</v>
      </c>
      <c r="N300" s="3">
        <v>1</v>
      </c>
      <c r="O300" s="3">
        <v>0</v>
      </c>
      <c r="P300" s="3">
        <f t="shared" si="24"/>
        <v>3</v>
      </c>
      <c r="Q300" s="22">
        <f t="shared" si="25"/>
        <v>4</v>
      </c>
      <c r="T300" s="3">
        <f t="shared" si="26"/>
        <v>0</v>
      </c>
      <c r="U300" s="19" t="e">
        <f t="shared" si="27"/>
        <v>#DIV/0!</v>
      </c>
    </row>
    <row r="301" spans="1:21" ht="15.75" customHeight="1">
      <c r="A301" s="3">
        <v>300</v>
      </c>
      <c r="B301" s="24" t="s">
        <v>1676</v>
      </c>
      <c r="C301" s="24" t="s">
        <v>1677</v>
      </c>
      <c r="D301" s="22">
        <v>1922</v>
      </c>
      <c r="E301" s="22">
        <v>1922</v>
      </c>
      <c r="F301" s="22"/>
      <c r="G301" s="22"/>
      <c r="H301" s="22"/>
      <c r="I301" s="22"/>
      <c r="J301" s="22"/>
      <c r="K301" s="22">
        <v>2</v>
      </c>
      <c r="L301" s="22">
        <f t="shared" si="23"/>
        <v>2</v>
      </c>
      <c r="M301" s="11">
        <v>2</v>
      </c>
      <c r="N301" s="3">
        <v>2</v>
      </c>
      <c r="O301" s="3">
        <v>0</v>
      </c>
      <c r="P301" s="3">
        <f t="shared" si="24"/>
        <v>2</v>
      </c>
      <c r="Q301" s="22">
        <f t="shared" si="25"/>
        <v>4</v>
      </c>
      <c r="R301" s="23" t="s">
        <v>1680</v>
      </c>
      <c r="U301" s="19"/>
    </row>
    <row r="302" spans="1:21" ht="15.75" customHeight="1">
      <c r="A302" s="3">
        <v>301</v>
      </c>
      <c r="B302" s="24" t="s">
        <v>928</v>
      </c>
      <c r="C302" s="24" t="s">
        <v>975</v>
      </c>
      <c r="D302" s="22" t="s">
        <v>702</v>
      </c>
      <c r="E302" s="22">
        <v>1921</v>
      </c>
      <c r="F302" s="22">
        <v>1922</v>
      </c>
      <c r="G302" s="22"/>
      <c r="H302" s="22"/>
      <c r="I302" s="22"/>
      <c r="J302" s="22">
        <v>2</v>
      </c>
      <c r="K302" s="22"/>
      <c r="L302" s="22">
        <f t="shared" si="23"/>
        <v>2</v>
      </c>
      <c r="M302" s="11">
        <v>2</v>
      </c>
      <c r="N302" s="3">
        <v>2</v>
      </c>
      <c r="O302" s="3">
        <v>0</v>
      </c>
      <c r="P302" s="3">
        <f t="shared" si="24"/>
        <v>2</v>
      </c>
      <c r="Q302" s="22">
        <f t="shared" si="25"/>
        <v>4</v>
      </c>
      <c r="T302" s="3">
        <f aca="true" t="shared" si="28" ref="T302:T365">SUM((W302/10)+(X302/5)+(Y302/2)+(Z302)+(AA302/5))</f>
        <v>0</v>
      </c>
      <c r="U302" s="19" t="e">
        <f aca="true" t="shared" si="29" ref="U302:U365">SUM(T302)/V302</f>
        <v>#DIV/0!</v>
      </c>
    </row>
    <row r="303" spans="1:21" ht="15.75" customHeight="1">
      <c r="A303" s="3">
        <v>302</v>
      </c>
      <c r="B303" s="24" t="s">
        <v>57</v>
      </c>
      <c r="C303" s="24" t="s">
        <v>125</v>
      </c>
      <c r="D303" s="22" t="s">
        <v>702</v>
      </c>
      <c r="E303" s="22">
        <v>1921</v>
      </c>
      <c r="F303" s="22">
        <v>1922</v>
      </c>
      <c r="G303" s="22"/>
      <c r="H303" s="22"/>
      <c r="I303" s="22"/>
      <c r="J303" s="22">
        <v>2</v>
      </c>
      <c r="K303" s="22"/>
      <c r="L303" s="22">
        <f t="shared" si="23"/>
        <v>2</v>
      </c>
      <c r="M303" s="11">
        <v>2</v>
      </c>
      <c r="N303" s="3">
        <v>2</v>
      </c>
      <c r="O303" s="3">
        <v>0</v>
      </c>
      <c r="P303" s="3">
        <f t="shared" si="24"/>
        <v>2</v>
      </c>
      <c r="Q303" s="22">
        <f t="shared" si="25"/>
        <v>4</v>
      </c>
      <c r="T303" s="3">
        <f t="shared" si="28"/>
        <v>0</v>
      </c>
      <c r="U303" s="19" t="e">
        <f t="shared" si="29"/>
        <v>#DIV/0!</v>
      </c>
    </row>
    <row r="304" spans="1:21" ht="15.75" customHeight="1">
      <c r="A304" s="3">
        <v>303</v>
      </c>
      <c r="B304" s="24" t="s">
        <v>865</v>
      </c>
      <c r="C304" s="24" t="s">
        <v>412</v>
      </c>
      <c r="D304" s="22" t="s">
        <v>702</v>
      </c>
      <c r="E304" s="22">
        <v>1921</v>
      </c>
      <c r="F304" s="22">
        <v>1922</v>
      </c>
      <c r="G304" s="22"/>
      <c r="H304" s="22"/>
      <c r="I304" s="22"/>
      <c r="J304" s="22">
        <v>2</v>
      </c>
      <c r="K304" s="22"/>
      <c r="L304" s="22">
        <f t="shared" si="23"/>
        <v>2</v>
      </c>
      <c r="M304" s="11">
        <v>2</v>
      </c>
      <c r="N304" s="3">
        <v>2</v>
      </c>
      <c r="O304" s="3">
        <v>0</v>
      </c>
      <c r="P304" s="3">
        <f t="shared" si="24"/>
        <v>2</v>
      </c>
      <c r="Q304" s="22">
        <f t="shared" si="25"/>
        <v>4</v>
      </c>
      <c r="T304" s="3">
        <f t="shared" si="28"/>
        <v>0</v>
      </c>
      <c r="U304" s="19" t="e">
        <f t="shared" si="29"/>
        <v>#DIV/0!</v>
      </c>
    </row>
    <row r="305" spans="1:21" ht="15.75" customHeight="1">
      <c r="A305" s="3">
        <v>304</v>
      </c>
      <c r="B305" s="24" t="s">
        <v>1140</v>
      </c>
      <c r="C305" s="24" t="s">
        <v>1141</v>
      </c>
      <c r="D305" s="22" t="s">
        <v>743</v>
      </c>
      <c r="E305" s="22">
        <v>1922</v>
      </c>
      <c r="F305" s="22">
        <v>1923</v>
      </c>
      <c r="G305" s="22"/>
      <c r="H305" s="22"/>
      <c r="I305" s="22"/>
      <c r="J305" s="22">
        <v>2</v>
      </c>
      <c r="K305" s="22"/>
      <c r="L305" s="22">
        <f t="shared" si="23"/>
        <v>2</v>
      </c>
      <c r="M305" s="11">
        <v>2</v>
      </c>
      <c r="N305" s="3">
        <v>2</v>
      </c>
      <c r="O305" s="3">
        <v>0</v>
      </c>
      <c r="P305" s="3">
        <f t="shared" si="24"/>
        <v>2</v>
      </c>
      <c r="Q305" s="22">
        <f t="shared" si="25"/>
        <v>4</v>
      </c>
      <c r="T305" s="3">
        <f t="shared" si="28"/>
        <v>0</v>
      </c>
      <c r="U305" s="19" t="e">
        <f t="shared" si="29"/>
        <v>#DIV/0!</v>
      </c>
    </row>
    <row r="306" spans="1:21" ht="15.75" customHeight="1">
      <c r="A306" s="3">
        <v>305</v>
      </c>
      <c r="B306" s="24" t="s">
        <v>928</v>
      </c>
      <c r="C306" s="24" t="s">
        <v>345</v>
      </c>
      <c r="D306" s="22" t="s">
        <v>743</v>
      </c>
      <c r="E306" s="22">
        <v>1922</v>
      </c>
      <c r="F306" s="22">
        <v>1923</v>
      </c>
      <c r="G306" s="22"/>
      <c r="H306" s="22"/>
      <c r="I306" s="22"/>
      <c r="J306" s="22">
        <v>2</v>
      </c>
      <c r="K306" s="22"/>
      <c r="L306" s="22">
        <f t="shared" si="23"/>
        <v>2</v>
      </c>
      <c r="M306" s="11">
        <v>2</v>
      </c>
      <c r="N306" s="3">
        <v>2</v>
      </c>
      <c r="O306" s="3">
        <v>0</v>
      </c>
      <c r="P306" s="3">
        <f t="shared" si="24"/>
        <v>2</v>
      </c>
      <c r="Q306" s="22">
        <f t="shared" si="25"/>
        <v>4</v>
      </c>
      <c r="T306" s="3">
        <f t="shared" si="28"/>
        <v>0</v>
      </c>
      <c r="U306" s="19" t="e">
        <f t="shared" si="29"/>
        <v>#DIV/0!</v>
      </c>
    </row>
    <row r="307" spans="1:21" ht="15.75" customHeight="1">
      <c r="A307" s="3">
        <v>306</v>
      </c>
      <c r="B307" s="24" t="s">
        <v>1026</v>
      </c>
      <c r="C307" s="24" t="s">
        <v>1027</v>
      </c>
      <c r="D307" s="22" t="s">
        <v>719</v>
      </c>
      <c r="E307" s="22">
        <v>1933</v>
      </c>
      <c r="F307" s="22">
        <v>1934</v>
      </c>
      <c r="G307" s="22"/>
      <c r="H307" s="22"/>
      <c r="I307" s="22"/>
      <c r="J307" s="22">
        <v>2</v>
      </c>
      <c r="K307" s="22"/>
      <c r="L307" s="22">
        <f t="shared" si="23"/>
        <v>2</v>
      </c>
      <c r="M307" s="11">
        <v>2</v>
      </c>
      <c r="N307" s="3">
        <v>2</v>
      </c>
      <c r="O307" s="3">
        <v>0</v>
      </c>
      <c r="P307" s="3">
        <f t="shared" si="24"/>
        <v>2</v>
      </c>
      <c r="Q307" s="22">
        <f t="shared" si="25"/>
        <v>4</v>
      </c>
      <c r="T307" s="3">
        <f t="shared" si="28"/>
        <v>0</v>
      </c>
      <c r="U307" s="19" t="e">
        <f t="shared" si="29"/>
        <v>#DIV/0!</v>
      </c>
    </row>
    <row r="308" spans="1:21" ht="15.75" customHeight="1">
      <c r="A308" s="3">
        <v>307</v>
      </c>
      <c r="B308" s="24" t="s">
        <v>74</v>
      </c>
      <c r="C308" s="24" t="s">
        <v>1005</v>
      </c>
      <c r="D308" s="22" t="s">
        <v>675</v>
      </c>
      <c r="E308" s="22">
        <v>1934</v>
      </c>
      <c r="F308" s="22">
        <v>1935</v>
      </c>
      <c r="G308" s="22"/>
      <c r="H308" s="22"/>
      <c r="I308" s="22"/>
      <c r="J308" s="22">
        <v>2</v>
      </c>
      <c r="K308" s="22"/>
      <c r="L308" s="22">
        <f t="shared" si="23"/>
        <v>2</v>
      </c>
      <c r="M308" s="11">
        <v>2</v>
      </c>
      <c r="N308" s="3">
        <v>2</v>
      </c>
      <c r="O308" s="3">
        <v>0</v>
      </c>
      <c r="P308" s="3">
        <f t="shared" si="24"/>
        <v>2</v>
      </c>
      <c r="Q308" s="22">
        <f t="shared" si="25"/>
        <v>4</v>
      </c>
      <c r="T308" s="3">
        <f t="shared" si="28"/>
        <v>0</v>
      </c>
      <c r="U308" s="19" t="e">
        <f t="shared" si="29"/>
        <v>#DIV/0!</v>
      </c>
    </row>
    <row r="309" spans="1:21" ht="15.75" customHeight="1">
      <c r="A309" s="3">
        <v>308</v>
      </c>
      <c r="B309" s="24" t="s">
        <v>900</v>
      </c>
      <c r="C309" s="24" t="s">
        <v>899</v>
      </c>
      <c r="D309" s="22" t="s">
        <v>675</v>
      </c>
      <c r="E309" s="22">
        <v>1934</v>
      </c>
      <c r="F309" s="22">
        <v>1935</v>
      </c>
      <c r="G309" s="22"/>
      <c r="H309" s="22"/>
      <c r="I309" s="22"/>
      <c r="J309" s="22">
        <v>2</v>
      </c>
      <c r="K309" s="22"/>
      <c r="L309" s="22">
        <f t="shared" si="23"/>
        <v>2</v>
      </c>
      <c r="M309" s="11">
        <v>2</v>
      </c>
      <c r="N309" s="3">
        <v>2</v>
      </c>
      <c r="O309" s="3">
        <v>0</v>
      </c>
      <c r="P309" s="3">
        <f t="shared" si="24"/>
        <v>2</v>
      </c>
      <c r="Q309" s="22">
        <f t="shared" si="25"/>
        <v>4</v>
      </c>
      <c r="T309" s="3">
        <f t="shared" si="28"/>
        <v>0</v>
      </c>
      <c r="U309" s="19" t="e">
        <f t="shared" si="29"/>
        <v>#DIV/0!</v>
      </c>
    </row>
    <row r="310" spans="1:21" ht="15.75" customHeight="1">
      <c r="A310" s="3">
        <v>309</v>
      </c>
      <c r="B310" s="24" t="s">
        <v>894</v>
      </c>
      <c r="C310" s="24" t="s">
        <v>895</v>
      </c>
      <c r="D310" s="22" t="s">
        <v>675</v>
      </c>
      <c r="E310" s="22">
        <v>1934</v>
      </c>
      <c r="F310" s="22">
        <v>1935</v>
      </c>
      <c r="G310" s="22"/>
      <c r="H310" s="22"/>
      <c r="I310" s="22"/>
      <c r="J310" s="22">
        <v>2</v>
      </c>
      <c r="K310" s="22"/>
      <c r="L310" s="22">
        <f t="shared" si="23"/>
        <v>2</v>
      </c>
      <c r="M310" s="11">
        <v>2</v>
      </c>
      <c r="N310" s="3">
        <v>2</v>
      </c>
      <c r="O310" s="3">
        <v>0</v>
      </c>
      <c r="P310" s="3">
        <f t="shared" si="24"/>
        <v>2</v>
      </c>
      <c r="Q310" s="22">
        <f t="shared" si="25"/>
        <v>4</v>
      </c>
      <c r="T310" s="3">
        <f t="shared" si="28"/>
        <v>0</v>
      </c>
      <c r="U310" s="19" t="e">
        <f t="shared" si="29"/>
        <v>#DIV/0!</v>
      </c>
    </row>
    <row r="311" spans="1:21" ht="15.75" customHeight="1">
      <c r="A311" s="3">
        <v>310</v>
      </c>
      <c r="B311" s="24" t="s">
        <v>970</v>
      </c>
      <c r="C311" s="24" t="s">
        <v>1038</v>
      </c>
      <c r="D311" s="22" t="s">
        <v>721</v>
      </c>
      <c r="E311" s="22">
        <v>1962</v>
      </c>
      <c r="F311" s="22">
        <v>1963</v>
      </c>
      <c r="G311" s="22"/>
      <c r="H311" s="22"/>
      <c r="I311" s="22"/>
      <c r="J311" s="22">
        <v>2</v>
      </c>
      <c r="K311" s="22"/>
      <c r="L311" s="22">
        <f t="shared" si="23"/>
        <v>2</v>
      </c>
      <c r="M311" s="11">
        <v>2</v>
      </c>
      <c r="N311" s="3">
        <v>2</v>
      </c>
      <c r="O311" s="3">
        <v>0</v>
      </c>
      <c r="P311" s="3">
        <f t="shared" si="24"/>
        <v>2</v>
      </c>
      <c r="Q311" s="22">
        <f t="shared" si="25"/>
        <v>4</v>
      </c>
      <c r="T311" s="3">
        <f t="shared" si="28"/>
        <v>0</v>
      </c>
      <c r="U311" s="19" t="e">
        <f t="shared" si="29"/>
        <v>#DIV/0!</v>
      </c>
    </row>
    <row r="312" spans="1:21" ht="15.75" customHeight="1">
      <c r="A312" s="3">
        <v>311</v>
      </c>
      <c r="B312" s="24" t="s">
        <v>901</v>
      </c>
      <c r="C312" s="24" t="s">
        <v>1073</v>
      </c>
      <c r="D312" s="22" t="s">
        <v>736</v>
      </c>
      <c r="E312" s="22">
        <v>1963</v>
      </c>
      <c r="F312" s="22">
        <v>1964</v>
      </c>
      <c r="G312" s="22"/>
      <c r="H312" s="22"/>
      <c r="I312" s="22"/>
      <c r="J312" s="22">
        <v>2</v>
      </c>
      <c r="K312" s="22"/>
      <c r="L312" s="22">
        <f t="shared" si="23"/>
        <v>2</v>
      </c>
      <c r="M312" s="11">
        <v>2</v>
      </c>
      <c r="N312" s="3">
        <v>2</v>
      </c>
      <c r="O312" s="3">
        <v>0</v>
      </c>
      <c r="P312" s="3">
        <f t="shared" si="24"/>
        <v>2</v>
      </c>
      <c r="Q312" s="22">
        <f t="shared" si="25"/>
        <v>4</v>
      </c>
      <c r="T312" s="3">
        <f t="shared" si="28"/>
        <v>0</v>
      </c>
      <c r="U312" s="19" t="e">
        <f t="shared" si="29"/>
        <v>#DIV/0!</v>
      </c>
    </row>
    <row r="313" spans="1:21" ht="15.75" customHeight="1">
      <c r="A313" s="3">
        <v>312</v>
      </c>
      <c r="B313" s="24" t="s">
        <v>952</v>
      </c>
      <c r="C313" s="24" t="s">
        <v>445</v>
      </c>
      <c r="D313" s="22" t="s">
        <v>736</v>
      </c>
      <c r="E313" s="22">
        <v>1963</v>
      </c>
      <c r="F313" s="22">
        <v>1964</v>
      </c>
      <c r="G313" s="22"/>
      <c r="H313" s="22"/>
      <c r="I313" s="22"/>
      <c r="J313" s="22">
        <v>2</v>
      </c>
      <c r="K313" s="22"/>
      <c r="L313" s="22">
        <f t="shared" si="23"/>
        <v>2</v>
      </c>
      <c r="M313" s="11">
        <v>2</v>
      </c>
      <c r="N313" s="3">
        <v>2</v>
      </c>
      <c r="O313" s="3">
        <v>0</v>
      </c>
      <c r="P313" s="3">
        <f t="shared" si="24"/>
        <v>2</v>
      </c>
      <c r="Q313" s="22">
        <f t="shared" si="25"/>
        <v>4</v>
      </c>
      <c r="T313" s="3">
        <f t="shared" si="28"/>
        <v>0</v>
      </c>
      <c r="U313" s="19" t="e">
        <f t="shared" si="29"/>
        <v>#DIV/0!</v>
      </c>
    </row>
    <row r="314" spans="1:21" ht="15.75" customHeight="1">
      <c r="A314" s="3">
        <v>313</v>
      </c>
      <c r="B314" s="24" t="s">
        <v>968</v>
      </c>
      <c r="C314" s="24" t="s">
        <v>467</v>
      </c>
      <c r="D314" s="22" t="s">
        <v>721</v>
      </c>
      <c r="E314" s="22">
        <v>1962</v>
      </c>
      <c r="F314" s="22">
        <v>1963</v>
      </c>
      <c r="G314" s="22"/>
      <c r="H314" s="22"/>
      <c r="I314" s="22"/>
      <c r="J314" s="22">
        <v>2</v>
      </c>
      <c r="K314" s="22"/>
      <c r="L314" s="22">
        <f t="shared" si="23"/>
        <v>2</v>
      </c>
      <c r="M314" s="11">
        <v>2</v>
      </c>
      <c r="N314" s="3">
        <v>2</v>
      </c>
      <c r="O314" s="3">
        <v>0</v>
      </c>
      <c r="P314" s="3">
        <f t="shared" si="24"/>
        <v>2</v>
      </c>
      <c r="Q314" s="22">
        <f t="shared" si="25"/>
        <v>4</v>
      </c>
      <c r="T314" s="3">
        <f t="shared" si="28"/>
        <v>0</v>
      </c>
      <c r="U314" s="19" t="e">
        <f t="shared" si="29"/>
        <v>#DIV/0!</v>
      </c>
    </row>
    <row r="315" spans="1:21" ht="15.75" customHeight="1">
      <c r="A315" s="3">
        <v>314</v>
      </c>
      <c r="B315" s="24" t="s">
        <v>13</v>
      </c>
      <c r="C315" s="24" t="s">
        <v>14</v>
      </c>
      <c r="D315" s="22" t="s">
        <v>765</v>
      </c>
      <c r="E315" s="22">
        <v>1982</v>
      </c>
      <c r="F315" s="22">
        <v>1983</v>
      </c>
      <c r="G315" s="22"/>
      <c r="H315" s="22"/>
      <c r="I315" s="22">
        <v>1</v>
      </c>
      <c r="J315" s="22">
        <v>2</v>
      </c>
      <c r="K315" s="22"/>
      <c r="L315" s="22">
        <f t="shared" si="23"/>
        <v>2</v>
      </c>
      <c r="M315" s="11">
        <v>2</v>
      </c>
      <c r="N315" s="3">
        <v>2</v>
      </c>
      <c r="O315" s="3">
        <v>0</v>
      </c>
      <c r="P315" s="3">
        <f t="shared" si="24"/>
        <v>2</v>
      </c>
      <c r="Q315" s="22">
        <f t="shared" si="25"/>
        <v>4</v>
      </c>
      <c r="T315" s="3">
        <f t="shared" si="28"/>
        <v>0</v>
      </c>
      <c r="U315" s="19" t="e">
        <f t="shared" si="29"/>
        <v>#DIV/0!</v>
      </c>
    </row>
    <row r="316" spans="1:21" ht="15.75" customHeight="1">
      <c r="A316" s="3">
        <v>315</v>
      </c>
      <c r="B316" s="24" t="s">
        <v>870</v>
      </c>
      <c r="C316" s="24" t="s">
        <v>1173</v>
      </c>
      <c r="D316" s="22">
        <v>1959</v>
      </c>
      <c r="E316" s="22">
        <v>1959</v>
      </c>
      <c r="F316" s="22"/>
      <c r="G316" s="22"/>
      <c r="H316" s="22"/>
      <c r="I316" s="22">
        <v>2</v>
      </c>
      <c r="J316" s="22">
        <v>1</v>
      </c>
      <c r="K316" s="22"/>
      <c r="L316" s="22">
        <f t="shared" si="23"/>
        <v>1</v>
      </c>
      <c r="M316" s="11">
        <v>1</v>
      </c>
      <c r="N316" s="3">
        <v>3</v>
      </c>
      <c r="O316" s="3">
        <v>0</v>
      </c>
      <c r="P316" s="3">
        <f t="shared" si="24"/>
        <v>1</v>
      </c>
      <c r="Q316" s="22">
        <f t="shared" si="25"/>
        <v>4</v>
      </c>
      <c r="T316" s="3">
        <f t="shared" si="28"/>
        <v>0</v>
      </c>
      <c r="U316" s="19" t="e">
        <f t="shared" si="29"/>
        <v>#DIV/0!</v>
      </c>
    </row>
    <row r="317" spans="1:21" ht="15.75" customHeight="1">
      <c r="A317" s="3">
        <v>316</v>
      </c>
      <c r="B317" s="24" t="s">
        <v>988</v>
      </c>
      <c r="C317" s="24" t="s">
        <v>33</v>
      </c>
      <c r="D317" s="22">
        <v>1959</v>
      </c>
      <c r="E317" s="22">
        <v>1959</v>
      </c>
      <c r="F317" s="22"/>
      <c r="G317" s="22"/>
      <c r="H317" s="22"/>
      <c r="I317" s="22">
        <v>2</v>
      </c>
      <c r="J317" s="22">
        <v>1</v>
      </c>
      <c r="K317" s="22"/>
      <c r="L317" s="22">
        <f t="shared" si="23"/>
        <v>1</v>
      </c>
      <c r="M317" s="11">
        <v>1</v>
      </c>
      <c r="N317" s="3">
        <v>3</v>
      </c>
      <c r="O317" s="3">
        <v>0</v>
      </c>
      <c r="P317" s="3">
        <f t="shared" si="24"/>
        <v>1</v>
      </c>
      <c r="Q317" s="22">
        <f t="shared" si="25"/>
        <v>4</v>
      </c>
      <c r="T317" s="3">
        <f t="shared" si="28"/>
        <v>0</v>
      </c>
      <c r="U317" s="19" t="e">
        <f t="shared" si="29"/>
        <v>#DIV/0!</v>
      </c>
    </row>
    <row r="318" spans="1:21" ht="15.75" customHeight="1">
      <c r="A318" s="3">
        <v>317</v>
      </c>
      <c r="B318" s="24" t="s">
        <v>357</v>
      </c>
      <c r="C318" s="24" t="s">
        <v>358</v>
      </c>
      <c r="D318" s="22">
        <v>1959</v>
      </c>
      <c r="E318" s="22">
        <v>1959</v>
      </c>
      <c r="F318" s="22"/>
      <c r="G318" s="22"/>
      <c r="H318" s="22"/>
      <c r="I318" s="22">
        <v>2</v>
      </c>
      <c r="J318" s="22">
        <v>1</v>
      </c>
      <c r="K318" s="22"/>
      <c r="L318" s="22">
        <f t="shared" si="23"/>
        <v>1</v>
      </c>
      <c r="M318" s="11">
        <v>1</v>
      </c>
      <c r="N318" s="3">
        <v>3</v>
      </c>
      <c r="O318" s="3">
        <v>0</v>
      </c>
      <c r="P318" s="3">
        <f t="shared" si="24"/>
        <v>1</v>
      </c>
      <c r="Q318" s="22">
        <f t="shared" si="25"/>
        <v>4</v>
      </c>
      <c r="T318" s="3">
        <f t="shared" si="28"/>
        <v>0</v>
      </c>
      <c r="U318" s="19" t="e">
        <f t="shared" si="29"/>
        <v>#DIV/0!</v>
      </c>
    </row>
    <row r="319" spans="1:21" ht="15.75" customHeight="1">
      <c r="A319" s="3">
        <v>318</v>
      </c>
      <c r="B319" s="24" t="s">
        <v>999</v>
      </c>
      <c r="C319" s="24" t="s">
        <v>1000</v>
      </c>
      <c r="D319" s="22">
        <v>1967</v>
      </c>
      <c r="E319" s="22">
        <v>1967</v>
      </c>
      <c r="F319" s="22"/>
      <c r="G319" s="22"/>
      <c r="H319" s="22"/>
      <c r="I319" s="22"/>
      <c r="J319" s="22">
        <v>1</v>
      </c>
      <c r="K319" s="22"/>
      <c r="L319" s="22">
        <f t="shared" si="23"/>
        <v>1</v>
      </c>
      <c r="M319" s="11">
        <v>1</v>
      </c>
      <c r="N319" s="3">
        <v>3</v>
      </c>
      <c r="O319" s="3">
        <v>0</v>
      </c>
      <c r="P319" s="3">
        <f t="shared" si="24"/>
        <v>1</v>
      </c>
      <c r="Q319" s="22">
        <f t="shared" si="25"/>
        <v>4</v>
      </c>
      <c r="T319" s="3">
        <f t="shared" si="28"/>
        <v>0</v>
      </c>
      <c r="U319" s="19" t="e">
        <f t="shared" si="29"/>
        <v>#DIV/0!</v>
      </c>
    </row>
    <row r="320" spans="1:21" ht="15.75" customHeight="1">
      <c r="A320" s="3">
        <v>319</v>
      </c>
      <c r="B320" s="24" t="s">
        <v>945</v>
      </c>
      <c r="C320" s="24" t="s">
        <v>946</v>
      </c>
      <c r="D320" s="22">
        <v>1969</v>
      </c>
      <c r="E320" s="22">
        <v>1969</v>
      </c>
      <c r="F320" s="22"/>
      <c r="G320" s="22"/>
      <c r="H320" s="22"/>
      <c r="I320" s="22">
        <v>2</v>
      </c>
      <c r="J320" s="22">
        <v>1</v>
      </c>
      <c r="K320" s="22"/>
      <c r="L320" s="22">
        <f t="shared" si="23"/>
        <v>1</v>
      </c>
      <c r="M320" s="11">
        <v>1</v>
      </c>
      <c r="N320" s="3">
        <v>3</v>
      </c>
      <c r="O320" s="3">
        <v>0</v>
      </c>
      <c r="P320" s="3">
        <f t="shared" si="24"/>
        <v>1</v>
      </c>
      <c r="Q320" s="22">
        <f t="shared" si="25"/>
        <v>4</v>
      </c>
      <c r="T320" s="3">
        <f t="shared" si="28"/>
        <v>0</v>
      </c>
      <c r="U320" s="19" t="e">
        <f t="shared" si="29"/>
        <v>#DIV/0!</v>
      </c>
    </row>
    <row r="321" spans="1:21" ht="15.75" customHeight="1">
      <c r="A321" s="3">
        <v>320</v>
      </c>
      <c r="B321" s="24" t="s">
        <v>952</v>
      </c>
      <c r="C321" s="24" t="s">
        <v>165</v>
      </c>
      <c r="D321" s="22">
        <v>1969</v>
      </c>
      <c r="E321" s="22">
        <v>1969</v>
      </c>
      <c r="F321" s="22"/>
      <c r="G321" s="22"/>
      <c r="H321" s="22"/>
      <c r="I321" s="22">
        <v>2</v>
      </c>
      <c r="J321" s="22">
        <v>1</v>
      </c>
      <c r="K321" s="22"/>
      <c r="L321" s="22">
        <f t="shared" si="23"/>
        <v>1</v>
      </c>
      <c r="M321" s="11">
        <v>1</v>
      </c>
      <c r="N321" s="3">
        <v>3</v>
      </c>
      <c r="O321" s="3">
        <v>0</v>
      </c>
      <c r="P321" s="3">
        <f t="shared" si="24"/>
        <v>1</v>
      </c>
      <c r="Q321" s="22">
        <f t="shared" si="25"/>
        <v>4</v>
      </c>
      <c r="T321" s="3">
        <f t="shared" si="28"/>
        <v>0</v>
      </c>
      <c r="U321" s="19" t="e">
        <f t="shared" si="29"/>
        <v>#DIV/0!</v>
      </c>
    </row>
    <row r="322" spans="1:21" ht="15.75" customHeight="1">
      <c r="A322" s="3">
        <v>321</v>
      </c>
      <c r="B322" s="24" t="s">
        <v>909</v>
      </c>
      <c r="C322" s="24" t="s">
        <v>310</v>
      </c>
      <c r="D322" s="22">
        <v>1970</v>
      </c>
      <c r="E322" s="22">
        <v>1970</v>
      </c>
      <c r="F322" s="22"/>
      <c r="G322" s="22"/>
      <c r="H322" s="22"/>
      <c r="I322" s="22">
        <v>2</v>
      </c>
      <c r="J322" s="22">
        <v>1</v>
      </c>
      <c r="K322" s="22"/>
      <c r="L322" s="22">
        <f aca="true" t="shared" si="30" ref="L322:L385">SUM(J322:K322)</f>
        <v>1</v>
      </c>
      <c r="M322" s="11">
        <v>1</v>
      </c>
      <c r="N322" s="3">
        <v>3</v>
      </c>
      <c r="O322" s="3">
        <v>0</v>
      </c>
      <c r="P322" s="3">
        <f aca="true" t="shared" si="31" ref="P322:P385">SUM(M322+O322)</f>
        <v>1</v>
      </c>
      <c r="Q322" s="22">
        <f aca="true" t="shared" si="32" ref="Q322:Q385">SUM(M322:O322)</f>
        <v>4</v>
      </c>
      <c r="T322" s="3">
        <f t="shared" si="28"/>
        <v>0</v>
      </c>
      <c r="U322" s="19" t="e">
        <f t="shared" si="29"/>
        <v>#DIV/0!</v>
      </c>
    </row>
    <row r="323" spans="1:27" ht="15.75" customHeight="1">
      <c r="A323" s="3">
        <v>322</v>
      </c>
      <c r="B323" s="24" t="s">
        <v>50</v>
      </c>
      <c r="C323" s="24" t="s">
        <v>51</v>
      </c>
      <c r="D323" s="22">
        <v>2007</v>
      </c>
      <c r="E323" s="22">
        <v>2007</v>
      </c>
      <c r="F323" s="22"/>
      <c r="G323" s="22"/>
      <c r="H323" s="22"/>
      <c r="I323" s="22"/>
      <c r="J323" s="22">
        <v>1</v>
      </c>
      <c r="K323" s="22"/>
      <c r="L323" s="22">
        <f t="shared" si="30"/>
        <v>1</v>
      </c>
      <c r="M323" s="11">
        <v>1</v>
      </c>
      <c r="N323" s="3">
        <v>3</v>
      </c>
      <c r="O323" s="3">
        <v>0</v>
      </c>
      <c r="P323" s="3">
        <f t="shared" si="31"/>
        <v>1</v>
      </c>
      <c r="Q323" s="22">
        <f t="shared" si="32"/>
        <v>4</v>
      </c>
      <c r="S323" s="30">
        <f>SUM(T323+(U323*100))*1.1</f>
        <v>13.035000000000002</v>
      </c>
      <c r="T323" s="3">
        <f t="shared" si="28"/>
        <v>2.37</v>
      </c>
      <c r="U323" s="19">
        <f t="shared" si="29"/>
        <v>0.09480000000000001</v>
      </c>
      <c r="V323" s="3">
        <v>25</v>
      </c>
      <c r="W323" s="3">
        <v>6</v>
      </c>
      <c r="X323" s="3">
        <v>1.1</v>
      </c>
      <c r="Y323" s="3">
        <v>1.1</v>
      </c>
      <c r="Z323" s="3">
        <v>1</v>
      </c>
      <c r="AA323" s="3">
        <v>0</v>
      </c>
    </row>
    <row r="324" spans="1:27" ht="15.75" customHeight="1">
      <c r="A324" s="3">
        <v>323</v>
      </c>
      <c r="B324" s="24" t="s">
        <v>1005</v>
      </c>
      <c r="C324" s="24" t="s">
        <v>1006</v>
      </c>
      <c r="D324" s="22">
        <v>2007</v>
      </c>
      <c r="E324" s="22">
        <v>2007</v>
      </c>
      <c r="F324" s="22"/>
      <c r="G324" s="22"/>
      <c r="H324" s="22"/>
      <c r="I324" s="22"/>
      <c r="J324" s="22">
        <v>1</v>
      </c>
      <c r="K324" s="22"/>
      <c r="L324" s="22">
        <f t="shared" si="30"/>
        <v>1</v>
      </c>
      <c r="M324" s="11">
        <v>1</v>
      </c>
      <c r="N324" s="3">
        <v>3</v>
      </c>
      <c r="O324" s="3">
        <v>0</v>
      </c>
      <c r="P324" s="3">
        <f t="shared" si="31"/>
        <v>1</v>
      </c>
      <c r="Q324" s="22">
        <f t="shared" si="32"/>
        <v>4</v>
      </c>
      <c r="S324" s="30">
        <f>SUM(T324+(U324*100))*1.1</f>
        <v>13.035000000000002</v>
      </c>
      <c r="T324" s="3">
        <f t="shared" si="28"/>
        <v>2.37</v>
      </c>
      <c r="U324" s="19">
        <f t="shared" si="29"/>
        <v>0.09480000000000001</v>
      </c>
      <c r="V324" s="3">
        <v>25</v>
      </c>
      <c r="W324" s="3">
        <v>5</v>
      </c>
      <c r="X324" s="3">
        <v>1.1</v>
      </c>
      <c r="Y324" s="3">
        <v>1.1</v>
      </c>
      <c r="Z324" s="3">
        <v>1.1</v>
      </c>
      <c r="AA324" s="3">
        <v>0</v>
      </c>
    </row>
    <row r="325" spans="1:21" ht="15.75" customHeight="1">
      <c r="A325" s="3">
        <v>324</v>
      </c>
      <c r="B325" s="24" t="s">
        <v>35</v>
      </c>
      <c r="C325" s="24" t="s">
        <v>36</v>
      </c>
      <c r="D325" s="22" t="s">
        <v>771</v>
      </c>
      <c r="E325" s="22">
        <v>1920</v>
      </c>
      <c r="F325" s="22">
        <v>1921</v>
      </c>
      <c r="G325" s="22"/>
      <c r="H325" s="22"/>
      <c r="I325" s="22"/>
      <c r="J325" s="22">
        <v>2</v>
      </c>
      <c r="K325" s="22"/>
      <c r="L325" s="22">
        <f t="shared" si="30"/>
        <v>2</v>
      </c>
      <c r="M325" s="11">
        <v>2</v>
      </c>
      <c r="N325" s="3">
        <v>1</v>
      </c>
      <c r="O325" s="3">
        <v>0</v>
      </c>
      <c r="P325" s="3">
        <f t="shared" si="31"/>
        <v>2</v>
      </c>
      <c r="Q325" s="22">
        <f t="shared" si="32"/>
        <v>3</v>
      </c>
      <c r="T325" s="3">
        <f t="shared" si="28"/>
        <v>0</v>
      </c>
      <c r="U325" s="19" t="e">
        <f t="shared" si="29"/>
        <v>#DIV/0!</v>
      </c>
    </row>
    <row r="326" spans="1:21" ht="15.75" customHeight="1">
      <c r="A326" s="3">
        <v>325</v>
      </c>
      <c r="B326" s="24" t="s">
        <v>947</v>
      </c>
      <c r="C326" s="24" t="s">
        <v>435</v>
      </c>
      <c r="D326" s="22" t="s">
        <v>835</v>
      </c>
      <c r="E326" s="22">
        <v>1923</v>
      </c>
      <c r="F326" s="22">
        <v>1924</v>
      </c>
      <c r="G326" s="22"/>
      <c r="H326" s="22"/>
      <c r="I326" s="22"/>
      <c r="J326" s="22">
        <v>2</v>
      </c>
      <c r="K326" s="22"/>
      <c r="L326" s="22">
        <f t="shared" si="30"/>
        <v>2</v>
      </c>
      <c r="M326" s="11">
        <v>2</v>
      </c>
      <c r="N326" s="3">
        <v>1</v>
      </c>
      <c r="O326" s="3">
        <v>0</v>
      </c>
      <c r="P326" s="3">
        <f t="shared" si="31"/>
        <v>2</v>
      </c>
      <c r="Q326" s="22">
        <f t="shared" si="32"/>
        <v>3</v>
      </c>
      <c r="T326" s="3">
        <f t="shared" si="28"/>
        <v>0</v>
      </c>
      <c r="U326" s="19" t="e">
        <f t="shared" si="29"/>
        <v>#DIV/0!</v>
      </c>
    </row>
    <row r="327" spans="1:21" ht="15.75" customHeight="1">
      <c r="A327" s="3">
        <v>326</v>
      </c>
      <c r="B327" s="24" t="s">
        <v>896</v>
      </c>
      <c r="C327" s="24" t="s">
        <v>897</v>
      </c>
      <c r="D327" s="22" t="s">
        <v>676</v>
      </c>
      <c r="E327" s="22">
        <v>1938</v>
      </c>
      <c r="F327" s="22">
        <v>1939</v>
      </c>
      <c r="G327" s="22"/>
      <c r="H327" s="22"/>
      <c r="I327" s="22"/>
      <c r="J327" s="22">
        <v>2</v>
      </c>
      <c r="K327" s="22"/>
      <c r="L327" s="22">
        <f t="shared" si="30"/>
        <v>2</v>
      </c>
      <c r="M327" s="11">
        <v>2</v>
      </c>
      <c r="N327" s="3">
        <v>1</v>
      </c>
      <c r="O327" s="3">
        <v>0</v>
      </c>
      <c r="P327" s="3">
        <f t="shared" si="31"/>
        <v>2</v>
      </c>
      <c r="Q327" s="22">
        <f t="shared" si="32"/>
        <v>3</v>
      </c>
      <c r="T327" s="3">
        <f t="shared" si="28"/>
        <v>0</v>
      </c>
      <c r="U327" s="19" t="e">
        <f t="shared" si="29"/>
        <v>#DIV/0!</v>
      </c>
    </row>
    <row r="328" spans="1:21" ht="15.75" customHeight="1">
      <c r="A328" s="3">
        <v>327</v>
      </c>
      <c r="B328" s="24" t="s">
        <v>896</v>
      </c>
      <c r="C328" s="24" t="s">
        <v>156</v>
      </c>
      <c r="D328" s="22" t="s">
        <v>676</v>
      </c>
      <c r="E328" s="22">
        <v>1938</v>
      </c>
      <c r="F328" s="22">
        <v>1939</v>
      </c>
      <c r="G328" s="22"/>
      <c r="H328" s="22"/>
      <c r="I328" s="22"/>
      <c r="J328" s="22">
        <v>2</v>
      </c>
      <c r="K328" s="22"/>
      <c r="L328" s="22">
        <f t="shared" si="30"/>
        <v>2</v>
      </c>
      <c r="M328" s="11">
        <v>2</v>
      </c>
      <c r="N328" s="3">
        <v>1</v>
      </c>
      <c r="O328" s="3">
        <v>0</v>
      </c>
      <c r="P328" s="3">
        <f t="shared" si="31"/>
        <v>2</v>
      </c>
      <c r="Q328" s="22">
        <f t="shared" si="32"/>
        <v>3</v>
      </c>
      <c r="T328" s="3">
        <f t="shared" si="28"/>
        <v>0</v>
      </c>
      <c r="U328" s="19" t="e">
        <f t="shared" si="29"/>
        <v>#DIV/0!</v>
      </c>
    </row>
    <row r="329" spans="1:21" ht="15.75" customHeight="1">
      <c r="A329" s="3">
        <v>328</v>
      </c>
      <c r="B329" s="24" t="s">
        <v>952</v>
      </c>
      <c r="C329" s="24" t="s">
        <v>21</v>
      </c>
      <c r="D329" s="22" t="s">
        <v>676</v>
      </c>
      <c r="E329" s="22">
        <v>1938</v>
      </c>
      <c r="F329" s="22">
        <v>1939</v>
      </c>
      <c r="G329" s="22"/>
      <c r="H329" s="22"/>
      <c r="I329" s="22"/>
      <c r="J329" s="22">
        <v>2</v>
      </c>
      <c r="K329" s="22"/>
      <c r="L329" s="22">
        <f t="shared" si="30"/>
        <v>2</v>
      </c>
      <c r="M329" s="11">
        <v>2</v>
      </c>
      <c r="N329" s="3">
        <v>1</v>
      </c>
      <c r="O329" s="3">
        <v>0</v>
      </c>
      <c r="P329" s="3">
        <f t="shared" si="31"/>
        <v>2</v>
      </c>
      <c r="Q329" s="22">
        <f t="shared" si="32"/>
        <v>3</v>
      </c>
      <c r="T329" s="3">
        <f t="shared" si="28"/>
        <v>0</v>
      </c>
      <c r="U329" s="19" t="e">
        <f t="shared" si="29"/>
        <v>#DIV/0!</v>
      </c>
    </row>
    <row r="330" spans="1:21" ht="15.75" customHeight="1">
      <c r="A330" s="3">
        <v>329</v>
      </c>
      <c r="B330" s="24" t="s">
        <v>968</v>
      </c>
      <c r="C330" s="24" t="s">
        <v>264</v>
      </c>
      <c r="D330" s="22" t="s">
        <v>676</v>
      </c>
      <c r="E330" s="22">
        <v>1938</v>
      </c>
      <c r="F330" s="22">
        <v>1939</v>
      </c>
      <c r="G330" s="22"/>
      <c r="H330" s="22"/>
      <c r="I330" s="22"/>
      <c r="J330" s="22">
        <v>2</v>
      </c>
      <c r="K330" s="22"/>
      <c r="L330" s="22">
        <f t="shared" si="30"/>
        <v>2</v>
      </c>
      <c r="M330" s="11">
        <v>2</v>
      </c>
      <c r="N330" s="3">
        <v>1</v>
      </c>
      <c r="O330" s="3">
        <v>0</v>
      </c>
      <c r="P330" s="3">
        <f t="shared" si="31"/>
        <v>2</v>
      </c>
      <c r="Q330" s="22">
        <f t="shared" si="32"/>
        <v>3</v>
      </c>
      <c r="T330" s="3">
        <f t="shared" si="28"/>
        <v>0</v>
      </c>
      <c r="U330" s="19" t="e">
        <f t="shared" si="29"/>
        <v>#DIV/0!</v>
      </c>
    </row>
    <row r="331" spans="1:21" ht="15.75" customHeight="1">
      <c r="A331" s="3">
        <v>330</v>
      </c>
      <c r="B331" s="24" t="s">
        <v>865</v>
      </c>
      <c r="C331" s="24" t="s">
        <v>79</v>
      </c>
      <c r="D331" s="22" t="s">
        <v>676</v>
      </c>
      <c r="E331" s="22">
        <v>1938</v>
      </c>
      <c r="F331" s="22">
        <v>1939</v>
      </c>
      <c r="G331" s="22"/>
      <c r="H331" s="22"/>
      <c r="I331" s="22"/>
      <c r="J331" s="22">
        <v>2</v>
      </c>
      <c r="K331" s="22"/>
      <c r="L331" s="22">
        <f t="shared" si="30"/>
        <v>2</v>
      </c>
      <c r="M331" s="11">
        <v>2</v>
      </c>
      <c r="N331" s="3">
        <v>1</v>
      </c>
      <c r="O331" s="3">
        <v>0</v>
      </c>
      <c r="P331" s="3">
        <f t="shared" si="31"/>
        <v>2</v>
      </c>
      <c r="Q331" s="22">
        <f t="shared" si="32"/>
        <v>3</v>
      </c>
      <c r="T331" s="3">
        <f t="shared" si="28"/>
        <v>0</v>
      </c>
      <c r="U331" s="19" t="e">
        <f t="shared" si="29"/>
        <v>#DIV/0!</v>
      </c>
    </row>
    <row r="332" spans="1:21" ht="15.75" customHeight="1">
      <c r="A332" s="3">
        <v>331</v>
      </c>
      <c r="B332" s="24" t="s">
        <v>379</v>
      </c>
      <c r="C332" s="24" t="s">
        <v>380</v>
      </c>
      <c r="D332" s="22" t="s">
        <v>659</v>
      </c>
      <c r="E332" s="22">
        <v>1992</v>
      </c>
      <c r="F332" s="22">
        <v>1993</v>
      </c>
      <c r="G332" s="22"/>
      <c r="H332" s="22"/>
      <c r="I332" s="22"/>
      <c r="J332" s="22">
        <v>2</v>
      </c>
      <c r="K332" s="22"/>
      <c r="L332" s="22">
        <f t="shared" si="30"/>
        <v>2</v>
      </c>
      <c r="M332" s="11">
        <v>2</v>
      </c>
      <c r="N332" s="3">
        <v>1</v>
      </c>
      <c r="O332" s="3">
        <v>0</v>
      </c>
      <c r="P332" s="3">
        <f t="shared" si="31"/>
        <v>2</v>
      </c>
      <c r="Q332" s="22">
        <f t="shared" si="32"/>
        <v>3</v>
      </c>
      <c r="T332" s="3">
        <f t="shared" si="28"/>
        <v>0</v>
      </c>
      <c r="U332" s="19" t="e">
        <f t="shared" si="29"/>
        <v>#DIV/0!</v>
      </c>
    </row>
    <row r="333" spans="1:21" ht="15.75" customHeight="1">
      <c r="A333" s="3">
        <v>332</v>
      </c>
      <c r="B333" s="24" t="s">
        <v>261</v>
      </c>
      <c r="C333" s="24" t="s">
        <v>306</v>
      </c>
      <c r="D333" s="22" t="s">
        <v>659</v>
      </c>
      <c r="E333" s="22">
        <v>1992</v>
      </c>
      <c r="F333" s="22">
        <v>1993</v>
      </c>
      <c r="G333" s="22"/>
      <c r="H333" s="22"/>
      <c r="I333" s="22"/>
      <c r="J333" s="22">
        <v>2</v>
      </c>
      <c r="K333" s="22"/>
      <c r="L333" s="22">
        <f t="shared" si="30"/>
        <v>2</v>
      </c>
      <c r="M333" s="11">
        <v>2</v>
      </c>
      <c r="N333" s="3">
        <v>1</v>
      </c>
      <c r="O333" s="3">
        <v>0</v>
      </c>
      <c r="P333" s="3">
        <f t="shared" si="31"/>
        <v>2</v>
      </c>
      <c r="Q333" s="22">
        <f t="shared" si="32"/>
        <v>3</v>
      </c>
      <c r="T333" s="3">
        <f t="shared" si="28"/>
        <v>0</v>
      </c>
      <c r="U333" s="19" t="e">
        <f t="shared" si="29"/>
        <v>#DIV/0!</v>
      </c>
    </row>
    <row r="334" spans="1:21" ht="15.75" customHeight="1">
      <c r="A334" s="3">
        <v>333</v>
      </c>
      <c r="B334" s="24" t="s">
        <v>847</v>
      </c>
      <c r="C334" s="24" t="s">
        <v>848</v>
      </c>
      <c r="D334" s="22" t="s">
        <v>659</v>
      </c>
      <c r="E334" s="22">
        <v>1992</v>
      </c>
      <c r="F334" s="22">
        <v>1993</v>
      </c>
      <c r="G334" s="22"/>
      <c r="H334" s="22"/>
      <c r="I334" s="22"/>
      <c r="J334" s="22">
        <v>2</v>
      </c>
      <c r="K334" s="22"/>
      <c r="L334" s="22">
        <f t="shared" si="30"/>
        <v>2</v>
      </c>
      <c r="M334" s="11">
        <v>2</v>
      </c>
      <c r="N334" s="3">
        <v>1</v>
      </c>
      <c r="O334" s="3">
        <v>0</v>
      </c>
      <c r="P334" s="3">
        <f t="shared" si="31"/>
        <v>2</v>
      </c>
      <c r="Q334" s="22">
        <f t="shared" si="32"/>
        <v>3</v>
      </c>
      <c r="T334" s="3">
        <f t="shared" si="28"/>
        <v>0</v>
      </c>
      <c r="U334" s="19" t="e">
        <f t="shared" si="29"/>
        <v>#DIV/0!</v>
      </c>
    </row>
    <row r="335" spans="1:21" ht="15.75" customHeight="1">
      <c r="A335" s="3">
        <v>334</v>
      </c>
      <c r="B335" s="24" t="s">
        <v>430</v>
      </c>
      <c r="C335" s="24" t="s">
        <v>427</v>
      </c>
      <c r="D335" s="22" t="s">
        <v>659</v>
      </c>
      <c r="E335" s="22">
        <v>1992</v>
      </c>
      <c r="F335" s="22">
        <v>1993</v>
      </c>
      <c r="G335" s="22"/>
      <c r="H335" s="22"/>
      <c r="I335" s="22"/>
      <c r="J335" s="22">
        <v>2</v>
      </c>
      <c r="K335" s="22"/>
      <c r="L335" s="22">
        <f t="shared" si="30"/>
        <v>2</v>
      </c>
      <c r="M335" s="11">
        <v>2</v>
      </c>
      <c r="N335" s="3">
        <v>1</v>
      </c>
      <c r="O335" s="3">
        <v>0</v>
      </c>
      <c r="P335" s="3">
        <f t="shared" si="31"/>
        <v>2</v>
      </c>
      <c r="Q335" s="22">
        <f t="shared" si="32"/>
        <v>3</v>
      </c>
      <c r="T335" s="3">
        <f t="shared" si="28"/>
        <v>0</v>
      </c>
      <c r="U335" s="19" t="e">
        <f t="shared" si="29"/>
        <v>#DIV/0!</v>
      </c>
    </row>
    <row r="336" spans="1:21" ht="15.75" customHeight="1">
      <c r="A336" s="3">
        <v>335</v>
      </c>
      <c r="B336" s="24" t="s">
        <v>859</v>
      </c>
      <c r="C336" s="24" t="s">
        <v>860</v>
      </c>
      <c r="D336" s="22" t="s">
        <v>663</v>
      </c>
      <c r="E336" s="22">
        <v>2005</v>
      </c>
      <c r="F336" s="22">
        <v>2006</v>
      </c>
      <c r="G336" s="22"/>
      <c r="H336" s="22"/>
      <c r="I336" s="22"/>
      <c r="J336" s="22">
        <v>2</v>
      </c>
      <c r="K336" s="22"/>
      <c r="L336" s="22">
        <f t="shared" si="30"/>
        <v>2</v>
      </c>
      <c r="M336" s="11">
        <v>2</v>
      </c>
      <c r="N336" s="3">
        <v>1</v>
      </c>
      <c r="O336" s="3">
        <v>0</v>
      </c>
      <c r="P336" s="3">
        <f t="shared" si="31"/>
        <v>2</v>
      </c>
      <c r="Q336" s="22">
        <f t="shared" si="32"/>
        <v>3</v>
      </c>
      <c r="R336" s="23" t="s">
        <v>537</v>
      </c>
      <c r="S336" s="17" t="e">
        <f>SUM(T336+(U336*100))</f>
        <v>#DIV/0!</v>
      </c>
      <c r="T336" s="3">
        <f t="shared" si="28"/>
        <v>0</v>
      </c>
      <c r="U336" s="19" t="e">
        <f t="shared" si="29"/>
        <v>#DIV/0!</v>
      </c>
    </row>
    <row r="337" spans="1:21" ht="15.75" customHeight="1">
      <c r="A337" s="3">
        <v>336</v>
      </c>
      <c r="B337" s="24" t="s">
        <v>939</v>
      </c>
      <c r="C337" s="24" t="s">
        <v>940</v>
      </c>
      <c r="D337" s="22" t="s">
        <v>663</v>
      </c>
      <c r="E337" s="22">
        <v>2005</v>
      </c>
      <c r="F337" s="22">
        <v>2006</v>
      </c>
      <c r="G337" s="22"/>
      <c r="H337" s="22"/>
      <c r="I337" s="22"/>
      <c r="J337" s="22">
        <v>2</v>
      </c>
      <c r="K337" s="22"/>
      <c r="L337" s="22">
        <f t="shared" si="30"/>
        <v>2</v>
      </c>
      <c r="M337" s="11">
        <v>2</v>
      </c>
      <c r="N337" s="3">
        <v>1</v>
      </c>
      <c r="O337" s="3">
        <v>0</v>
      </c>
      <c r="P337" s="3">
        <f t="shared" si="31"/>
        <v>2</v>
      </c>
      <c r="Q337" s="22">
        <f t="shared" si="32"/>
        <v>3</v>
      </c>
      <c r="R337" s="23" t="s">
        <v>545</v>
      </c>
      <c r="T337" s="3">
        <f t="shared" si="28"/>
        <v>0</v>
      </c>
      <c r="U337" s="19" t="e">
        <f t="shared" si="29"/>
        <v>#DIV/0!</v>
      </c>
    </row>
    <row r="338" spans="1:21" ht="15.75" customHeight="1">
      <c r="A338" s="3">
        <v>337</v>
      </c>
      <c r="B338" s="24" t="s">
        <v>44</v>
      </c>
      <c r="C338" s="24" t="s">
        <v>45</v>
      </c>
      <c r="D338" s="22" t="s">
        <v>733</v>
      </c>
      <c r="E338" s="22">
        <v>1999</v>
      </c>
      <c r="F338" s="22">
        <v>2000</v>
      </c>
      <c r="G338" s="22">
        <v>2001</v>
      </c>
      <c r="H338" s="22">
        <v>2002</v>
      </c>
      <c r="I338" s="22"/>
      <c r="J338" s="22">
        <v>4</v>
      </c>
      <c r="K338" s="22"/>
      <c r="L338" s="22">
        <f t="shared" si="30"/>
        <v>4</v>
      </c>
      <c r="M338" s="11">
        <v>1</v>
      </c>
      <c r="N338" s="3">
        <v>2</v>
      </c>
      <c r="O338" s="3">
        <v>0</v>
      </c>
      <c r="P338" s="3">
        <f t="shared" si="31"/>
        <v>1</v>
      </c>
      <c r="Q338" s="22">
        <f t="shared" si="32"/>
        <v>3</v>
      </c>
      <c r="R338" s="23" t="s">
        <v>551</v>
      </c>
      <c r="T338" s="3">
        <f t="shared" si="28"/>
        <v>0</v>
      </c>
      <c r="U338" s="19" t="e">
        <f t="shared" si="29"/>
        <v>#DIV/0!</v>
      </c>
    </row>
    <row r="339" spans="1:21" ht="15.75" customHeight="1">
      <c r="A339" s="3">
        <v>338</v>
      </c>
      <c r="B339" s="24" t="s">
        <v>947</v>
      </c>
      <c r="C339" s="24" t="s">
        <v>948</v>
      </c>
      <c r="D339" s="22">
        <v>1934</v>
      </c>
      <c r="E339" s="22">
        <v>1934</v>
      </c>
      <c r="F339" s="22"/>
      <c r="G339" s="22"/>
      <c r="H339" s="22"/>
      <c r="I339" s="22"/>
      <c r="J339" s="22">
        <v>1</v>
      </c>
      <c r="K339" s="22"/>
      <c r="L339" s="22">
        <f t="shared" si="30"/>
        <v>1</v>
      </c>
      <c r="M339" s="11">
        <v>1</v>
      </c>
      <c r="N339" s="3">
        <v>2</v>
      </c>
      <c r="O339" s="3">
        <v>0</v>
      </c>
      <c r="P339" s="3">
        <f t="shared" si="31"/>
        <v>1</v>
      </c>
      <c r="Q339" s="22">
        <f t="shared" si="32"/>
        <v>3</v>
      </c>
      <c r="T339" s="3">
        <f t="shared" si="28"/>
        <v>0</v>
      </c>
      <c r="U339" s="19" t="e">
        <f t="shared" si="29"/>
        <v>#DIV/0!</v>
      </c>
    </row>
    <row r="340" spans="1:21" ht="15.75" customHeight="1">
      <c r="A340" s="3">
        <v>339</v>
      </c>
      <c r="B340" s="24" t="s">
        <v>167</v>
      </c>
      <c r="C340" s="24" t="s">
        <v>168</v>
      </c>
      <c r="D340" s="22">
        <v>1934</v>
      </c>
      <c r="E340" s="22">
        <v>1934</v>
      </c>
      <c r="F340" s="22"/>
      <c r="G340" s="22"/>
      <c r="H340" s="22"/>
      <c r="I340" s="22"/>
      <c r="J340" s="22">
        <v>1</v>
      </c>
      <c r="K340" s="22"/>
      <c r="L340" s="22">
        <f t="shared" si="30"/>
        <v>1</v>
      </c>
      <c r="M340" s="11">
        <v>1</v>
      </c>
      <c r="N340" s="3">
        <v>2</v>
      </c>
      <c r="O340" s="3">
        <v>0</v>
      </c>
      <c r="P340" s="3">
        <f t="shared" si="31"/>
        <v>1</v>
      </c>
      <c r="Q340" s="22">
        <f t="shared" si="32"/>
        <v>3</v>
      </c>
      <c r="T340" s="3">
        <f t="shared" si="28"/>
        <v>0</v>
      </c>
      <c r="U340" s="19" t="e">
        <f t="shared" si="29"/>
        <v>#DIV/0!</v>
      </c>
    </row>
    <row r="341" spans="1:21" ht="15.75" customHeight="1">
      <c r="A341" s="3">
        <v>340</v>
      </c>
      <c r="B341" s="24" t="s">
        <v>952</v>
      </c>
      <c r="C341" s="24" t="s">
        <v>463</v>
      </c>
      <c r="D341" s="22">
        <v>1934</v>
      </c>
      <c r="E341" s="22">
        <v>1934</v>
      </c>
      <c r="F341" s="22"/>
      <c r="G341" s="22"/>
      <c r="H341" s="22"/>
      <c r="I341" s="22"/>
      <c r="J341" s="22">
        <v>1</v>
      </c>
      <c r="K341" s="22"/>
      <c r="L341" s="22">
        <f t="shared" si="30"/>
        <v>1</v>
      </c>
      <c r="M341" s="11">
        <v>1</v>
      </c>
      <c r="N341" s="3">
        <v>2</v>
      </c>
      <c r="O341" s="3">
        <v>0</v>
      </c>
      <c r="P341" s="3">
        <f t="shared" si="31"/>
        <v>1</v>
      </c>
      <c r="Q341" s="22">
        <f t="shared" si="32"/>
        <v>3</v>
      </c>
      <c r="T341" s="3">
        <f t="shared" si="28"/>
        <v>0</v>
      </c>
      <c r="U341" s="19" t="e">
        <f t="shared" si="29"/>
        <v>#DIV/0!</v>
      </c>
    </row>
    <row r="342" spans="1:21" ht="15.75" customHeight="1">
      <c r="A342" s="3">
        <v>341</v>
      </c>
      <c r="B342" s="24" t="s">
        <v>949</v>
      </c>
      <c r="C342" s="24" t="s">
        <v>950</v>
      </c>
      <c r="D342" s="22">
        <v>1934</v>
      </c>
      <c r="E342" s="22">
        <v>1934</v>
      </c>
      <c r="F342" s="22"/>
      <c r="G342" s="22"/>
      <c r="H342" s="22"/>
      <c r="I342" s="22"/>
      <c r="J342" s="22">
        <v>1</v>
      </c>
      <c r="K342" s="22"/>
      <c r="L342" s="22">
        <f t="shared" si="30"/>
        <v>1</v>
      </c>
      <c r="M342" s="11">
        <v>1</v>
      </c>
      <c r="N342" s="3">
        <v>2</v>
      </c>
      <c r="O342" s="3">
        <v>0</v>
      </c>
      <c r="P342" s="3">
        <f t="shared" si="31"/>
        <v>1</v>
      </c>
      <c r="Q342" s="22">
        <f t="shared" si="32"/>
        <v>3</v>
      </c>
      <c r="T342" s="3">
        <f t="shared" si="28"/>
        <v>0</v>
      </c>
      <c r="U342" s="19" t="e">
        <f t="shared" si="29"/>
        <v>#DIV/0!</v>
      </c>
    </row>
    <row r="343" spans="1:21" ht="15.75" customHeight="1">
      <c r="A343" s="3">
        <v>342</v>
      </c>
      <c r="B343" s="24" t="s">
        <v>865</v>
      </c>
      <c r="C343" s="24" t="s">
        <v>189</v>
      </c>
      <c r="D343" s="22">
        <v>1934</v>
      </c>
      <c r="E343" s="22">
        <v>1934</v>
      </c>
      <c r="F343" s="22"/>
      <c r="G343" s="22"/>
      <c r="H343" s="22"/>
      <c r="I343" s="22"/>
      <c r="J343" s="22">
        <v>1</v>
      </c>
      <c r="K343" s="22"/>
      <c r="L343" s="22">
        <f t="shared" si="30"/>
        <v>1</v>
      </c>
      <c r="M343" s="11">
        <v>1</v>
      </c>
      <c r="N343" s="3">
        <v>2</v>
      </c>
      <c r="O343" s="3">
        <v>0</v>
      </c>
      <c r="P343" s="3">
        <f t="shared" si="31"/>
        <v>1</v>
      </c>
      <c r="Q343" s="22">
        <f t="shared" si="32"/>
        <v>3</v>
      </c>
      <c r="T343" s="3">
        <f t="shared" si="28"/>
        <v>0</v>
      </c>
      <c r="U343" s="19" t="e">
        <f t="shared" si="29"/>
        <v>#DIV/0!</v>
      </c>
    </row>
    <row r="344" spans="1:21" ht="15.75" customHeight="1">
      <c r="A344" s="3">
        <v>343</v>
      </c>
      <c r="B344" s="24" t="s">
        <v>44</v>
      </c>
      <c r="C344" s="24" t="s">
        <v>187</v>
      </c>
      <c r="D344" s="22">
        <v>1963</v>
      </c>
      <c r="E344" s="22">
        <v>1963</v>
      </c>
      <c r="F344" s="22"/>
      <c r="G344" s="22"/>
      <c r="H344" s="22"/>
      <c r="I344" s="22"/>
      <c r="J344" s="22">
        <v>1</v>
      </c>
      <c r="K344" s="22"/>
      <c r="L344" s="22">
        <f t="shared" si="30"/>
        <v>1</v>
      </c>
      <c r="M344" s="11">
        <v>1</v>
      </c>
      <c r="N344" s="3">
        <v>2</v>
      </c>
      <c r="O344" s="3">
        <v>0</v>
      </c>
      <c r="P344" s="3">
        <f t="shared" si="31"/>
        <v>1</v>
      </c>
      <c r="Q344" s="22">
        <f t="shared" si="32"/>
        <v>3</v>
      </c>
      <c r="T344" s="3">
        <f t="shared" si="28"/>
        <v>0</v>
      </c>
      <c r="U344" s="19" t="e">
        <f t="shared" si="29"/>
        <v>#DIV/0!</v>
      </c>
    </row>
    <row r="345" spans="1:21" ht="15.75" customHeight="1">
      <c r="A345" s="3">
        <v>344</v>
      </c>
      <c r="B345" s="24" t="s">
        <v>986</v>
      </c>
      <c r="C345" s="24" t="s">
        <v>298</v>
      </c>
      <c r="D345" s="22">
        <v>1963</v>
      </c>
      <c r="E345" s="22">
        <v>1963</v>
      </c>
      <c r="F345" s="22"/>
      <c r="G345" s="22"/>
      <c r="H345" s="22"/>
      <c r="I345" s="22"/>
      <c r="J345" s="22">
        <v>1</v>
      </c>
      <c r="K345" s="22"/>
      <c r="L345" s="22">
        <f t="shared" si="30"/>
        <v>1</v>
      </c>
      <c r="M345" s="11">
        <v>1</v>
      </c>
      <c r="N345" s="3">
        <v>2</v>
      </c>
      <c r="O345" s="3">
        <v>0</v>
      </c>
      <c r="P345" s="3">
        <f t="shared" si="31"/>
        <v>1</v>
      </c>
      <c r="Q345" s="22">
        <f t="shared" si="32"/>
        <v>3</v>
      </c>
      <c r="T345" s="3">
        <f t="shared" si="28"/>
        <v>0</v>
      </c>
      <c r="U345" s="19" t="e">
        <f t="shared" si="29"/>
        <v>#DIV/0!</v>
      </c>
    </row>
    <row r="346" spans="1:21" ht="15.75" customHeight="1">
      <c r="A346" s="3">
        <v>345</v>
      </c>
      <c r="B346" s="24" t="s">
        <v>986</v>
      </c>
      <c r="C346" s="24" t="s">
        <v>362</v>
      </c>
      <c r="D346" s="22">
        <v>1963</v>
      </c>
      <c r="E346" s="22">
        <v>1963</v>
      </c>
      <c r="F346" s="22"/>
      <c r="G346" s="22"/>
      <c r="H346" s="22"/>
      <c r="I346" s="22"/>
      <c r="J346" s="22">
        <v>1</v>
      </c>
      <c r="K346" s="22"/>
      <c r="L346" s="22">
        <f t="shared" si="30"/>
        <v>1</v>
      </c>
      <c r="M346" s="11">
        <v>1</v>
      </c>
      <c r="N346" s="3">
        <v>2</v>
      </c>
      <c r="O346" s="3">
        <v>0</v>
      </c>
      <c r="P346" s="3">
        <f t="shared" si="31"/>
        <v>1</v>
      </c>
      <c r="Q346" s="22">
        <f t="shared" si="32"/>
        <v>3</v>
      </c>
      <c r="T346" s="3">
        <f t="shared" si="28"/>
        <v>0</v>
      </c>
      <c r="U346" s="19" t="e">
        <f t="shared" si="29"/>
        <v>#DIV/0!</v>
      </c>
    </row>
    <row r="347" spans="1:21" ht="15.75" customHeight="1">
      <c r="A347" s="3">
        <v>346</v>
      </c>
      <c r="B347" s="24" t="s">
        <v>986</v>
      </c>
      <c r="C347" s="24" t="s">
        <v>385</v>
      </c>
      <c r="D347" s="22">
        <v>1963</v>
      </c>
      <c r="E347" s="22">
        <v>1963</v>
      </c>
      <c r="F347" s="22"/>
      <c r="G347" s="22"/>
      <c r="H347" s="22"/>
      <c r="I347" s="22"/>
      <c r="J347" s="22">
        <v>1</v>
      </c>
      <c r="K347" s="22"/>
      <c r="L347" s="22">
        <f t="shared" si="30"/>
        <v>1</v>
      </c>
      <c r="M347" s="11">
        <v>1</v>
      </c>
      <c r="N347" s="3">
        <v>2</v>
      </c>
      <c r="O347" s="3">
        <v>0</v>
      </c>
      <c r="P347" s="3">
        <f t="shared" si="31"/>
        <v>1</v>
      </c>
      <c r="Q347" s="22">
        <f t="shared" si="32"/>
        <v>3</v>
      </c>
      <c r="T347" s="3">
        <f t="shared" si="28"/>
        <v>0</v>
      </c>
      <c r="U347" s="19" t="e">
        <f t="shared" si="29"/>
        <v>#DIV/0!</v>
      </c>
    </row>
    <row r="348" spans="1:21" ht="15.75" customHeight="1">
      <c r="A348" s="3">
        <v>347</v>
      </c>
      <c r="B348" s="24" t="s">
        <v>878</v>
      </c>
      <c r="C348" s="24" t="s">
        <v>1022</v>
      </c>
      <c r="D348" s="22">
        <v>1968</v>
      </c>
      <c r="E348" s="22">
        <v>1968</v>
      </c>
      <c r="F348" s="22"/>
      <c r="G348" s="22"/>
      <c r="H348" s="22"/>
      <c r="I348" s="22">
        <v>1</v>
      </c>
      <c r="J348" s="22">
        <v>1</v>
      </c>
      <c r="K348" s="22"/>
      <c r="L348" s="22">
        <f t="shared" si="30"/>
        <v>1</v>
      </c>
      <c r="M348" s="11">
        <v>1</v>
      </c>
      <c r="N348" s="3">
        <v>2</v>
      </c>
      <c r="O348" s="3">
        <v>0</v>
      </c>
      <c r="P348" s="3">
        <f t="shared" si="31"/>
        <v>1</v>
      </c>
      <c r="Q348" s="22">
        <f t="shared" si="32"/>
        <v>3</v>
      </c>
      <c r="T348" s="3">
        <f t="shared" si="28"/>
        <v>0</v>
      </c>
      <c r="U348" s="19" t="e">
        <f t="shared" si="29"/>
        <v>#DIV/0!</v>
      </c>
    </row>
    <row r="349" spans="1:21" ht="15.75" customHeight="1">
      <c r="A349" s="3">
        <v>348</v>
      </c>
      <c r="B349" s="24" t="s">
        <v>884</v>
      </c>
      <c r="C349" s="24" t="s">
        <v>1178</v>
      </c>
      <c r="D349" s="22">
        <v>1968</v>
      </c>
      <c r="E349" s="22">
        <v>1968</v>
      </c>
      <c r="F349" s="22"/>
      <c r="G349" s="22"/>
      <c r="H349" s="22"/>
      <c r="I349" s="22">
        <v>1</v>
      </c>
      <c r="J349" s="22">
        <v>1</v>
      </c>
      <c r="K349" s="22"/>
      <c r="L349" s="22">
        <f t="shared" si="30"/>
        <v>1</v>
      </c>
      <c r="M349" s="11">
        <v>1</v>
      </c>
      <c r="N349" s="3">
        <v>2</v>
      </c>
      <c r="O349" s="3">
        <v>0</v>
      </c>
      <c r="P349" s="3">
        <f t="shared" si="31"/>
        <v>1</v>
      </c>
      <c r="Q349" s="22">
        <f t="shared" si="32"/>
        <v>3</v>
      </c>
      <c r="T349" s="3">
        <f t="shared" si="28"/>
        <v>0</v>
      </c>
      <c r="U349" s="19" t="e">
        <f t="shared" si="29"/>
        <v>#DIV/0!</v>
      </c>
    </row>
    <row r="350" spans="1:21" ht="15.75" customHeight="1">
      <c r="A350" s="3">
        <v>349</v>
      </c>
      <c r="B350" s="24" t="s">
        <v>1007</v>
      </c>
      <c r="C350" s="24" t="s">
        <v>1182</v>
      </c>
      <c r="D350" s="22">
        <v>1972</v>
      </c>
      <c r="E350" s="22">
        <v>1972</v>
      </c>
      <c r="F350" s="22"/>
      <c r="G350" s="22"/>
      <c r="H350" s="22"/>
      <c r="I350" s="22">
        <v>1</v>
      </c>
      <c r="J350" s="22">
        <v>1</v>
      </c>
      <c r="K350" s="22"/>
      <c r="L350" s="22">
        <f t="shared" si="30"/>
        <v>1</v>
      </c>
      <c r="M350" s="11">
        <v>1</v>
      </c>
      <c r="N350" s="3">
        <v>2</v>
      </c>
      <c r="O350" s="3">
        <v>0</v>
      </c>
      <c r="P350" s="3">
        <f t="shared" si="31"/>
        <v>1</v>
      </c>
      <c r="Q350" s="22">
        <f t="shared" si="32"/>
        <v>3</v>
      </c>
      <c r="T350" s="3">
        <f t="shared" si="28"/>
        <v>0</v>
      </c>
      <c r="U350" s="19" t="e">
        <f t="shared" si="29"/>
        <v>#DIV/0!</v>
      </c>
    </row>
    <row r="351" spans="1:21" ht="15.75" customHeight="1">
      <c r="A351" s="3">
        <v>350</v>
      </c>
      <c r="B351" s="24" t="s">
        <v>954</v>
      </c>
      <c r="C351" s="24" t="s">
        <v>40</v>
      </c>
      <c r="D351" s="22">
        <v>1972</v>
      </c>
      <c r="E351" s="22">
        <v>1972</v>
      </c>
      <c r="F351" s="22"/>
      <c r="G351" s="22"/>
      <c r="H351" s="22"/>
      <c r="I351" s="22">
        <v>1</v>
      </c>
      <c r="J351" s="22">
        <v>1</v>
      </c>
      <c r="K351" s="22"/>
      <c r="L351" s="22">
        <f t="shared" si="30"/>
        <v>1</v>
      </c>
      <c r="M351" s="11">
        <v>1</v>
      </c>
      <c r="N351" s="3">
        <v>2</v>
      </c>
      <c r="O351" s="3">
        <v>0</v>
      </c>
      <c r="P351" s="3">
        <f t="shared" si="31"/>
        <v>1</v>
      </c>
      <c r="Q351" s="22">
        <f t="shared" si="32"/>
        <v>3</v>
      </c>
      <c r="T351" s="3">
        <f t="shared" si="28"/>
        <v>0</v>
      </c>
      <c r="U351" s="19" t="e">
        <f t="shared" si="29"/>
        <v>#DIV/0!</v>
      </c>
    </row>
    <row r="352" spans="1:21" ht="15.75" customHeight="1">
      <c r="A352" s="3">
        <v>351</v>
      </c>
      <c r="B352" s="24" t="s">
        <v>930</v>
      </c>
      <c r="C352" s="24" t="s">
        <v>931</v>
      </c>
      <c r="D352" s="22">
        <v>1982</v>
      </c>
      <c r="E352" s="22">
        <v>1982</v>
      </c>
      <c r="F352" s="22"/>
      <c r="G352" s="22"/>
      <c r="H352" s="22"/>
      <c r="I352" s="22">
        <v>1</v>
      </c>
      <c r="J352" s="22">
        <v>1</v>
      </c>
      <c r="K352" s="22"/>
      <c r="L352" s="22">
        <f t="shared" si="30"/>
        <v>1</v>
      </c>
      <c r="M352" s="11">
        <v>1</v>
      </c>
      <c r="N352" s="3">
        <v>2</v>
      </c>
      <c r="O352" s="3">
        <v>0</v>
      </c>
      <c r="P352" s="3">
        <f t="shared" si="31"/>
        <v>1</v>
      </c>
      <c r="Q352" s="22">
        <f t="shared" si="32"/>
        <v>3</v>
      </c>
      <c r="T352" s="3">
        <f t="shared" si="28"/>
        <v>0</v>
      </c>
      <c r="U352" s="19" t="e">
        <f t="shared" si="29"/>
        <v>#DIV/0!</v>
      </c>
    </row>
    <row r="353" spans="1:21" ht="15.75" customHeight="1">
      <c r="A353" s="3">
        <v>352</v>
      </c>
      <c r="B353" s="24" t="s">
        <v>99</v>
      </c>
      <c r="C353" s="24" t="s">
        <v>238</v>
      </c>
      <c r="D353" s="22">
        <v>2002</v>
      </c>
      <c r="E353" s="22">
        <v>2002</v>
      </c>
      <c r="F353" s="22"/>
      <c r="G353" s="22"/>
      <c r="H353" s="22"/>
      <c r="I353" s="22"/>
      <c r="J353" s="22">
        <v>1</v>
      </c>
      <c r="K353" s="22"/>
      <c r="L353" s="22">
        <f t="shared" si="30"/>
        <v>1</v>
      </c>
      <c r="M353" s="11">
        <v>1</v>
      </c>
      <c r="N353" s="3">
        <v>2</v>
      </c>
      <c r="O353" s="3">
        <v>0</v>
      </c>
      <c r="P353" s="3">
        <f t="shared" si="31"/>
        <v>1</v>
      </c>
      <c r="Q353" s="22">
        <f t="shared" si="32"/>
        <v>3</v>
      </c>
      <c r="T353" s="3">
        <f t="shared" si="28"/>
        <v>0</v>
      </c>
      <c r="U353" s="19" t="e">
        <f t="shared" si="29"/>
        <v>#DIV/0!</v>
      </c>
    </row>
    <row r="354" spans="1:21" ht="15.75" customHeight="1">
      <c r="A354" s="3">
        <v>353</v>
      </c>
      <c r="B354" s="24" t="s">
        <v>1040</v>
      </c>
      <c r="C354" s="24" t="s">
        <v>74</v>
      </c>
      <c r="D354" s="22">
        <v>2002</v>
      </c>
      <c r="E354" s="22">
        <v>2002</v>
      </c>
      <c r="F354" s="22"/>
      <c r="G354" s="22"/>
      <c r="H354" s="22"/>
      <c r="I354" s="22"/>
      <c r="J354" s="22">
        <v>1</v>
      </c>
      <c r="K354" s="22"/>
      <c r="L354" s="22">
        <f t="shared" si="30"/>
        <v>1</v>
      </c>
      <c r="M354" s="11">
        <v>1</v>
      </c>
      <c r="N354" s="3">
        <v>2</v>
      </c>
      <c r="O354" s="3">
        <v>0</v>
      </c>
      <c r="P354" s="3">
        <f t="shared" si="31"/>
        <v>1</v>
      </c>
      <c r="Q354" s="22">
        <f t="shared" si="32"/>
        <v>3</v>
      </c>
      <c r="T354" s="3">
        <f t="shared" si="28"/>
        <v>0</v>
      </c>
      <c r="U354" s="19" t="e">
        <f t="shared" si="29"/>
        <v>#DIV/0!</v>
      </c>
    </row>
    <row r="355" spans="1:21" ht="15.75" customHeight="1">
      <c r="A355" s="3">
        <v>354</v>
      </c>
      <c r="B355" s="24" t="s">
        <v>177</v>
      </c>
      <c r="C355" s="24" t="s">
        <v>178</v>
      </c>
      <c r="D355" s="22">
        <v>2006</v>
      </c>
      <c r="E355" s="22">
        <v>2006</v>
      </c>
      <c r="F355" s="22"/>
      <c r="G355" s="22"/>
      <c r="H355" s="22"/>
      <c r="I355" s="22"/>
      <c r="J355" s="22">
        <v>1</v>
      </c>
      <c r="K355" s="22"/>
      <c r="L355" s="22">
        <f t="shared" si="30"/>
        <v>1</v>
      </c>
      <c r="M355" s="11">
        <v>1</v>
      </c>
      <c r="N355" s="3">
        <v>2</v>
      </c>
      <c r="O355" s="3">
        <v>0</v>
      </c>
      <c r="P355" s="3">
        <f t="shared" si="31"/>
        <v>1</v>
      </c>
      <c r="Q355" s="22">
        <f t="shared" si="32"/>
        <v>3</v>
      </c>
      <c r="T355" s="3">
        <f t="shared" si="28"/>
        <v>0</v>
      </c>
      <c r="U355" s="19" t="e">
        <f t="shared" si="29"/>
        <v>#DIV/0!</v>
      </c>
    </row>
    <row r="356" spans="1:27" ht="15.75" customHeight="1">
      <c r="A356" s="3">
        <v>355</v>
      </c>
      <c r="B356" s="24" t="s">
        <v>952</v>
      </c>
      <c r="C356" s="24" t="s">
        <v>263</v>
      </c>
      <c r="D356" s="22" t="s">
        <v>817</v>
      </c>
      <c r="E356" s="22">
        <v>1998</v>
      </c>
      <c r="F356" s="22">
        <v>1999</v>
      </c>
      <c r="G356" s="22">
        <v>2000</v>
      </c>
      <c r="H356" s="22">
        <v>2001</v>
      </c>
      <c r="I356" s="22"/>
      <c r="J356" s="22">
        <v>4</v>
      </c>
      <c r="K356" s="22"/>
      <c r="L356" s="22">
        <f t="shared" si="30"/>
        <v>4</v>
      </c>
      <c r="M356" s="11">
        <v>2</v>
      </c>
      <c r="N356" s="3">
        <v>0</v>
      </c>
      <c r="O356" s="3">
        <v>0</v>
      </c>
      <c r="P356" s="3">
        <f t="shared" si="31"/>
        <v>2</v>
      </c>
      <c r="Q356" s="22">
        <f t="shared" si="32"/>
        <v>2</v>
      </c>
      <c r="R356" s="23" t="s">
        <v>561</v>
      </c>
      <c r="S356" s="30">
        <f>SUM(T356+(U356*100))*1.1</f>
        <v>291.5907766990292</v>
      </c>
      <c r="T356" s="3">
        <f t="shared" si="28"/>
        <v>134.5</v>
      </c>
      <c r="U356" s="19">
        <f t="shared" si="29"/>
        <v>1.3058252427184467</v>
      </c>
      <c r="V356" s="3">
        <v>103</v>
      </c>
      <c r="W356" s="3">
        <v>304</v>
      </c>
      <c r="X356" s="3">
        <v>16</v>
      </c>
      <c r="Y356" s="3">
        <v>29</v>
      </c>
      <c r="Z356" s="3">
        <v>35</v>
      </c>
      <c r="AA356" s="3">
        <v>257</v>
      </c>
    </row>
    <row r="357" spans="1:21" ht="15.75" customHeight="1">
      <c r="A357" s="3">
        <v>356</v>
      </c>
      <c r="B357" s="24" t="s">
        <v>258</v>
      </c>
      <c r="C357" s="24" t="s">
        <v>259</v>
      </c>
      <c r="D357" s="22" t="s">
        <v>816</v>
      </c>
      <c r="E357" s="22">
        <v>1918</v>
      </c>
      <c r="F357" s="22">
        <v>1919</v>
      </c>
      <c r="G357" s="22">
        <v>1920</v>
      </c>
      <c r="H357" s="22"/>
      <c r="I357" s="22"/>
      <c r="J357" s="22">
        <v>3</v>
      </c>
      <c r="K357" s="22"/>
      <c r="L357" s="22">
        <f t="shared" si="30"/>
        <v>3</v>
      </c>
      <c r="M357" s="11">
        <v>2</v>
      </c>
      <c r="N357" s="3">
        <v>0</v>
      </c>
      <c r="O357" s="3">
        <v>0</v>
      </c>
      <c r="P357" s="3">
        <f t="shared" si="31"/>
        <v>2</v>
      </c>
      <c r="Q357" s="22">
        <f t="shared" si="32"/>
        <v>2</v>
      </c>
      <c r="T357" s="3">
        <f t="shared" si="28"/>
        <v>0</v>
      </c>
      <c r="U357" s="19" t="e">
        <f t="shared" si="29"/>
        <v>#DIV/0!</v>
      </c>
    </row>
    <row r="358" spans="1:21" ht="15.75" customHeight="1">
      <c r="A358" s="3">
        <v>357</v>
      </c>
      <c r="B358" s="24" t="s">
        <v>309</v>
      </c>
      <c r="C358" s="24" t="s">
        <v>349</v>
      </c>
      <c r="D358" s="22" t="s">
        <v>816</v>
      </c>
      <c r="E358" s="22">
        <v>1918</v>
      </c>
      <c r="F358" s="22">
        <v>1919</v>
      </c>
      <c r="G358" s="22">
        <v>1920</v>
      </c>
      <c r="H358" s="22"/>
      <c r="I358" s="22"/>
      <c r="J358" s="22">
        <v>3</v>
      </c>
      <c r="K358" s="22"/>
      <c r="L358" s="22">
        <f t="shared" si="30"/>
        <v>3</v>
      </c>
      <c r="M358" s="11">
        <v>2</v>
      </c>
      <c r="N358" s="3">
        <v>0</v>
      </c>
      <c r="O358" s="3">
        <v>0</v>
      </c>
      <c r="P358" s="3">
        <f t="shared" si="31"/>
        <v>2</v>
      </c>
      <c r="Q358" s="22">
        <f t="shared" si="32"/>
        <v>2</v>
      </c>
      <c r="T358" s="3">
        <f t="shared" si="28"/>
        <v>0</v>
      </c>
      <c r="U358" s="19" t="e">
        <f t="shared" si="29"/>
        <v>#DIV/0!</v>
      </c>
    </row>
    <row r="359" spans="1:21" ht="15.75" customHeight="1">
      <c r="A359" s="3">
        <v>358</v>
      </c>
      <c r="B359" s="24" t="s">
        <v>198</v>
      </c>
      <c r="C359" s="24" t="s">
        <v>199</v>
      </c>
      <c r="D359" s="22" t="s">
        <v>777</v>
      </c>
      <c r="E359" s="22">
        <v>2004</v>
      </c>
      <c r="F359" s="22">
        <v>2005</v>
      </c>
      <c r="G359" s="22"/>
      <c r="H359" s="22"/>
      <c r="I359" s="22"/>
      <c r="J359" s="22">
        <v>2</v>
      </c>
      <c r="K359" s="22"/>
      <c r="L359" s="22">
        <f t="shared" si="30"/>
        <v>2</v>
      </c>
      <c r="M359" s="11">
        <v>2</v>
      </c>
      <c r="N359" s="3">
        <v>0</v>
      </c>
      <c r="O359" s="3">
        <v>0</v>
      </c>
      <c r="P359" s="3">
        <f t="shared" si="31"/>
        <v>2</v>
      </c>
      <c r="Q359" s="22">
        <f t="shared" si="32"/>
        <v>2</v>
      </c>
      <c r="R359" s="23" t="s">
        <v>1119</v>
      </c>
      <c r="T359" s="3">
        <f t="shared" si="28"/>
        <v>0</v>
      </c>
      <c r="U359" s="19" t="e">
        <f t="shared" si="29"/>
        <v>#DIV/0!</v>
      </c>
    </row>
    <row r="360" spans="1:21" ht="15.75" customHeight="1">
      <c r="A360" s="3">
        <v>359</v>
      </c>
      <c r="B360" s="24" t="s">
        <v>214</v>
      </c>
      <c r="C360" s="24" t="s">
        <v>215</v>
      </c>
      <c r="D360" s="22" t="s">
        <v>809</v>
      </c>
      <c r="E360" s="22">
        <v>1925</v>
      </c>
      <c r="F360" s="22">
        <v>1926</v>
      </c>
      <c r="G360" s="22"/>
      <c r="H360" s="22"/>
      <c r="I360" s="22"/>
      <c r="J360" s="22">
        <v>2</v>
      </c>
      <c r="K360" s="22"/>
      <c r="L360" s="22">
        <f t="shared" si="30"/>
        <v>2</v>
      </c>
      <c r="M360" s="11">
        <v>2</v>
      </c>
      <c r="N360" s="3">
        <v>0</v>
      </c>
      <c r="O360" s="3">
        <v>0</v>
      </c>
      <c r="P360" s="3">
        <f t="shared" si="31"/>
        <v>2</v>
      </c>
      <c r="Q360" s="22">
        <f t="shared" si="32"/>
        <v>2</v>
      </c>
      <c r="T360" s="3">
        <f t="shared" si="28"/>
        <v>0</v>
      </c>
      <c r="U360" s="19" t="e">
        <f t="shared" si="29"/>
        <v>#DIV/0!</v>
      </c>
    </row>
    <row r="361" spans="1:21" ht="15.75" customHeight="1">
      <c r="A361" s="3">
        <v>360</v>
      </c>
      <c r="B361" s="24" t="s">
        <v>857</v>
      </c>
      <c r="C361" s="24" t="s">
        <v>858</v>
      </c>
      <c r="D361" s="22" t="s">
        <v>662</v>
      </c>
      <c r="E361" s="22">
        <v>1926</v>
      </c>
      <c r="F361" s="22">
        <v>1927</v>
      </c>
      <c r="G361" s="22"/>
      <c r="H361" s="22"/>
      <c r="I361" s="22"/>
      <c r="J361" s="22">
        <v>2</v>
      </c>
      <c r="K361" s="22"/>
      <c r="L361" s="22">
        <f t="shared" si="30"/>
        <v>2</v>
      </c>
      <c r="M361" s="11">
        <v>2</v>
      </c>
      <c r="N361" s="3">
        <v>0</v>
      </c>
      <c r="O361" s="3">
        <v>0</v>
      </c>
      <c r="P361" s="3">
        <f t="shared" si="31"/>
        <v>2</v>
      </c>
      <c r="Q361" s="22">
        <f t="shared" si="32"/>
        <v>2</v>
      </c>
      <c r="T361" s="3">
        <f t="shared" si="28"/>
        <v>0</v>
      </c>
      <c r="U361" s="19" t="e">
        <f t="shared" si="29"/>
        <v>#DIV/0!</v>
      </c>
    </row>
    <row r="362" spans="1:21" ht="15.75" customHeight="1">
      <c r="A362" s="3">
        <v>361</v>
      </c>
      <c r="B362" s="24" t="s">
        <v>1136</v>
      </c>
      <c r="C362" s="24" t="s">
        <v>1135</v>
      </c>
      <c r="D362" s="22" t="s">
        <v>740</v>
      </c>
      <c r="E362" s="22">
        <v>1927</v>
      </c>
      <c r="F362" s="22">
        <v>1928</v>
      </c>
      <c r="G362" s="22"/>
      <c r="H362" s="22"/>
      <c r="I362" s="22"/>
      <c r="J362" s="22">
        <v>2</v>
      </c>
      <c r="K362" s="22"/>
      <c r="L362" s="22">
        <f t="shared" si="30"/>
        <v>2</v>
      </c>
      <c r="M362" s="11">
        <v>2</v>
      </c>
      <c r="N362" s="3">
        <v>0</v>
      </c>
      <c r="O362" s="3">
        <v>0</v>
      </c>
      <c r="P362" s="3">
        <f t="shared" si="31"/>
        <v>2</v>
      </c>
      <c r="Q362" s="22">
        <f t="shared" si="32"/>
        <v>2</v>
      </c>
      <c r="T362" s="3">
        <f t="shared" si="28"/>
        <v>0</v>
      </c>
      <c r="U362" s="19" t="e">
        <f t="shared" si="29"/>
        <v>#DIV/0!</v>
      </c>
    </row>
    <row r="363" spans="1:21" ht="15.75" customHeight="1">
      <c r="A363" s="3">
        <v>362</v>
      </c>
      <c r="B363" s="24" t="s">
        <v>57</v>
      </c>
      <c r="C363" s="24" t="s">
        <v>58</v>
      </c>
      <c r="D363" s="22" t="s">
        <v>740</v>
      </c>
      <c r="E363" s="22">
        <v>1927</v>
      </c>
      <c r="F363" s="22">
        <v>1928</v>
      </c>
      <c r="G363" s="22"/>
      <c r="H363" s="22"/>
      <c r="I363" s="22"/>
      <c r="J363" s="22">
        <v>2</v>
      </c>
      <c r="K363" s="22"/>
      <c r="L363" s="22">
        <f t="shared" si="30"/>
        <v>2</v>
      </c>
      <c r="M363" s="11">
        <v>2</v>
      </c>
      <c r="N363" s="3">
        <v>0</v>
      </c>
      <c r="O363" s="3">
        <v>0</v>
      </c>
      <c r="P363" s="3">
        <f t="shared" si="31"/>
        <v>2</v>
      </c>
      <c r="Q363" s="22">
        <f t="shared" si="32"/>
        <v>2</v>
      </c>
      <c r="T363" s="3">
        <f t="shared" si="28"/>
        <v>0</v>
      </c>
      <c r="U363" s="19" t="e">
        <f t="shared" si="29"/>
        <v>#DIV/0!</v>
      </c>
    </row>
    <row r="364" spans="1:21" ht="15.75" customHeight="1">
      <c r="A364" s="3">
        <v>363</v>
      </c>
      <c r="B364" s="24" t="s">
        <v>943</v>
      </c>
      <c r="C364" s="24" t="s">
        <v>1199</v>
      </c>
      <c r="D364" s="22" t="s">
        <v>740</v>
      </c>
      <c r="E364" s="22">
        <v>1927</v>
      </c>
      <c r="F364" s="22">
        <v>1928</v>
      </c>
      <c r="G364" s="22"/>
      <c r="H364" s="22"/>
      <c r="I364" s="22"/>
      <c r="J364" s="22">
        <v>2</v>
      </c>
      <c r="K364" s="22"/>
      <c r="L364" s="22">
        <f t="shared" si="30"/>
        <v>2</v>
      </c>
      <c r="M364" s="11">
        <v>2</v>
      </c>
      <c r="N364" s="3">
        <v>0</v>
      </c>
      <c r="O364" s="3">
        <v>0</v>
      </c>
      <c r="P364" s="3">
        <f t="shared" si="31"/>
        <v>2</v>
      </c>
      <c r="Q364" s="22">
        <f t="shared" si="32"/>
        <v>2</v>
      </c>
      <c r="T364" s="3">
        <f t="shared" si="28"/>
        <v>0</v>
      </c>
      <c r="U364" s="19" t="e">
        <f t="shared" si="29"/>
        <v>#DIV/0!</v>
      </c>
    </row>
    <row r="365" spans="1:21" ht="15.75" customHeight="1">
      <c r="A365" s="3">
        <v>364</v>
      </c>
      <c r="B365" s="24" t="s">
        <v>855</v>
      </c>
      <c r="C365" s="24" t="s">
        <v>470</v>
      </c>
      <c r="D365" s="22" t="s">
        <v>740</v>
      </c>
      <c r="E365" s="22">
        <v>1927</v>
      </c>
      <c r="F365" s="22">
        <v>1928</v>
      </c>
      <c r="G365" s="22"/>
      <c r="H365" s="22"/>
      <c r="I365" s="22"/>
      <c r="J365" s="22">
        <v>2</v>
      </c>
      <c r="K365" s="22"/>
      <c r="L365" s="22">
        <f t="shared" si="30"/>
        <v>2</v>
      </c>
      <c r="M365" s="11">
        <v>2</v>
      </c>
      <c r="N365" s="3">
        <v>0</v>
      </c>
      <c r="O365" s="3">
        <v>0</v>
      </c>
      <c r="P365" s="3">
        <f t="shared" si="31"/>
        <v>2</v>
      </c>
      <c r="Q365" s="22">
        <f t="shared" si="32"/>
        <v>2</v>
      </c>
      <c r="T365" s="3">
        <f t="shared" si="28"/>
        <v>0</v>
      </c>
      <c r="U365" s="19" t="e">
        <f t="shared" si="29"/>
        <v>#DIV/0!</v>
      </c>
    </row>
    <row r="366" spans="1:21" ht="15.75" customHeight="1">
      <c r="A366" s="3">
        <v>365</v>
      </c>
      <c r="B366" s="24" t="s">
        <v>967</v>
      </c>
      <c r="C366" s="24" t="s">
        <v>397</v>
      </c>
      <c r="D366" s="22" t="s">
        <v>665</v>
      </c>
      <c r="E366" s="22">
        <v>1928</v>
      </c>
      <c r="F366" s="22">
        <v>1929</v>
      </c>
      <c r="G366" s="22"/>
      <c r="H366" s="22"/>
      <c r="I366" s="22"/>
      <c r="J366" s="22">
        <v>2</v>
      </c>
      <c r="K366" s="22"/>
      <c r="L366" s="22">
        <f t="shared" si="30"/>
        <v>2</v>
      </c>
      <c r="M366" s="11">
        <v>2</v>
      </c>
      <c r="N366" s="3">
        <v>0</v>
      </c>
      <c r="O366" s="3">
        <v>0</v>
      </c>
      <c r="P366" s="3">
        <f t="shared" si="31"/>
        <v>2</v>
      </c>
      <c r="Q366" s="22">
        <f t="shared" si="32"/>
        <v>2</v>
      </c>
      <c r="T366" s="3">
        <f aca="true" t="shared" si="33" ref="T366:T429">SUM((W366/10)+(X366/5)+(Y366/2)+(Z366)+(AA366/5))</f>
        <v>0</v>
      </c>
      <c r="U366" s="19" t="e">
        <f aca="true" t="shared" si="34" ref="U366:U429">SUM(T366)/V366</f>
        <v>#DIV/0!</v>
      </c>
    </row>
    <row r="367" spans="1:21" ht="15.75" customHeight="1">
      <c r="A367" s="3">
        <v>366</v>
      </c>
      <c r="B367" s="24" t="s">
        <v>865</v>
      </c>
      <c r="C367" s="24" t="s">
        <v>864</v>
      </c>
      <c r="D367" s="22" t="s">
        <v>665</v>
      </c>
      <c r="E367" s="22">
        <v>1928</v>
      </c>
      <c r="F367" s="22">
        <v>1929</v>
      </c>
      <c r="G367" s="22"/>
      <c r="H367" s="22"/>
      <c r="I367" s="22"/>
      <c r="J367" s="22">
        <v>2</v>
      </c>
      <c r="K367" s="22"/>
      <c r="L367" s="22">
        <f t="shared" si="30"/>
        <v>2</v>
      </c>
      <c r="M367" s="11">
        <v>2</v>
      </c>
      <c r="N367" s="3">
        <v>0</v>
      </c>
      <c r="O367" s="3">
        <v>0</v>
      </c>
      <c r="P367" s="3">
        <f t="shared" si="31"/>
        <v>2</v>
      </c>
      <c r="Q367" s="22">
        <f t="shared" si="32"/>
        <v>2</v>
      </c>
      <c r="T367" s="3">
        <f t="shared" si="33"/>
        <v>0</v>
      </c>
      <c r="U367" s="19" t="e">
        <f t="shared" si="34"/>
        <v>#DIV/0!</v>
      </c>
    </row>
    <row r="368" spans="1:21" ht="15.75" customHeight="1">
      <c r="A368" s="3">
        <v>367</v>
      </c>
      <c r="B368" s="24" t="s">
        <v>943</v>
      </c>
      <c r="C368" s="24" t="s">
        <v>944</v>
      </c>
      <c r="D368" s="22" t="s">
        <v>693</v>
      </c>
      <c r="E368" s="22">
        <v>1929</v>
      </c>
      <c r="F368" s="22">
        <v>1930</v>
      </c>
      <c r="G368" s="22"/>
      <c r="H368" s="22"/>
      <c r="I368" s="22"/>
      <c r="J368" s="22">
        <v>2</v>
      </c>
      <c r="K368" s="22"/>
      <c r="L368" s="22">
        <f t="shared" si="30"/>
        <v>2</v>
      </c>
      <c r="M368" s="11">
        <v>2</v>
      </c>
      <c r="N368" s="3">
        <v>0</v>
      </c>
      <c r="O368" s="3">
        <v>0</v>
      </c>
      <c r="P368" s="3">
        <f t="shared" si="31"/>
        <v>2</v>
      </c>
      <c r="Q368" s="22">
        <f t="shared" si="32"/>
        <v>2</v>
      </c>
      <c r="T368" s="3">
        <f t="shared" si="33"/>
        <v>0</v>
      </c>
      <c r="U368" s="19" t="e">
        <f t="shared" si="34"/>
        <v>#DIV/0!</v>
      </c>
    </row>
    <row r="369" spans="1:21" ht="15.75" customHeight="1">
      <c r="A369" s="3">
        <v>368</v>
      </c>
      <c r="B369" s="24" t="s">
        <v>269</v>
      </c>
      <c r="C369" s="24" t="s">
        <v>270</v>
      </c>
      <c r="D369" s="22" t="s">
        <v>689</v>
      </c>
      <c r="E369" s="22">
        <v>1931</v>
      </c>
      <c r="F369" s="22">
        <v>1932</v>
      </c>
      <c r="G369" s="22"/>
      <c r="H369" s="22"/>
      <c r="I369" s="22"/>
      <c r="J369" s="22">
        <v>2</v>
      </c>
      <c r="K369" s="22"/>
      <c r="L369" s="22">
        <f t="shared" si="30"/>
        <v>2</v>
      </c>
      <c r="M369" s="11">
        <v>2</v>
      </c>
      <c r="N369" s="3">
        <v>0</v>
      </c>
      <c r="O369" s="3">
        <v>0</v>
      </c>
      <c r="P369" s="3">
        <f t="shared" si="31"/>
        <v>2</v>
      </c>
      <c r="Q369" s="22">
        <f t="shared" si="32"/>
        <v>2</v>
      </c>
      <c r="T369" s="3">
        <f t="shared" si="33"/>
        <v>0</v>
      </c>
      <c r="U369" s="19" t="e">
        <f t="shared" si="34"/>
        <v>#DIV/0!</v>
      </c>
    </row>
    <row r="370" spans="1:21" ht="15.75" customHeight="1">
      <c r="A370" s="3">
        <v>369</v>
      </c>
      <c r="B370" s="24" t="s">
        <v>900</v>
      </c>
      <c r="C370" s="24" t="s">
        <v>934</v>
      </c>
      <c r="D370" s="22" t="s">
        <v>689</v>
      </c>
      <c r="E370" s="22">
        <v>1931</v>
      </c>
      <c r="F370" s="22">
        <v>1932</v>
      </c>
      <c r="G370" s="22"/>
      <c r="H370" s="22"/>
      <c r="I370" s="22"/>
      <c r="J370" s="22">
        <v>2</v>
      </c>
      <c r="K370" s="22"/>
      <c r="L370" s="22">
        <f t="shared" si="30"/>
        <v>2</v>
      </c>
      <c r="M370" s="11">
        <v>2</v>
      </c>
      <c r="N370" s="3">
        <v>0</v>
      </c>
      <c r="O370" s="3">
        <v>0</v>
      </c>
      <c r="P370" s="3">
        <f t="shared" si="31"/>
        <v>2</v>
      </c>
      <c r="Q370" s="22">
        <f t="shared" si="32"/>
        <v>2</v>
      </c>
      <c r="T370" s="3">
        <f t="shared" si="33"/>
        <v>0</v>
      </c>
      <c r="U370" s="19" t="e">
        <f t="shared" si="34"/>
        <v>#DIV/0!</v>
      </c>
    </row>
    <row r="371" spans="1:21" ht="15.75" customHeight="1">
      <c r="A371" s="3">
        <v>370</v>
      </c>
      <c r="B371" s="24" t="s">
        <v>1034</v>
      </c>
      <c r="C371" s="24" t="s">
        <v>235</v>
      </c>
      <c r="D371" s="22" t="s">
        <v>689</v>
      </c>
      <c r="E371" s="22">
        <v>1931</v>
      </c>
      <c r="F371" s="22">
        <v>1932</v>
      </c>
      <c r="G371" s="22"/>
      <c r="H371" s="22"/>
      <c r="I371" s="22"/>
      <c r="J371" s="22">
        <v>2</v>
      </c>
      <c r="K371" s="22"/>
      <c r="L371" s="22">
        <f t="shared" si="30"/>
        <v>2</v>
      </c>
      <c r="M371" s="11">
        <v>2</v>
      </c>
      <c r="N371" s="3">
        <v>0</v>
      </c>
      <c r="O371" s="3">
        <v>0</v>
      </c>
      <c r="P371" s="3">
        <f t="shared" si="31"/>
        <v>2</v>
      </c>
      <c r="Q371" s="22">
        <f t="shared" si="32"/>
        <v>2</v>
      </c>
      <c r="T371" s="3">
        <f t="shared" si="33"/>
        <v>0</v>
      </c>
      <c r="U371" s="19" t="e">
        <f t="shared" si="34"/>
        <v>#DIV/0!</v>
      </c>
    </row>
    <row r="372" spans="1:21" ht="15.75" customHeight="1">
      <c r="A372" s="3">
        <v>371</v>
      </c>
      <c r="B372" s="24" t="s">
        <v>956</v>
      </c>
      <c r="C372" s="24" t="s">
        <v>957</v>
      </c>
      <c r="D372" s="22" t="s">
        <v>689</v>
      </c>
      <c r="E372" s="22">
        <v>1931</v>
      </c>
      <c r="F372" s="22">
        <v>1932</v>
      </c>
      <c r="G372" s="22"/>
      <c r="H372" s="22"/>
      <c r="I372" s="22"/>
      <c r="J372" s="22">
        <v>2</v>
      </c>
      <c r="K372" s="22"/>
      <c r="L372" s="22">
        <f t="shared" si="30"/>
        <v>2</v>
      </c>
      <c r="M372" s="11">
        <v>2</v>
      </c>
      <c r="N372" s="3">
        <v>0</v>
      </c>
      <c r="O372" s="3">
        <v>0</v>
      </c>
      <c r="P372" s="3">
        <f t="shared" si="31"/>
        <v>2</v>
      </c>
      <c r="Q372" s="22">
        <f t="shared" si="32"/>
        <v>2</v>
      </c>
      <c r="T372" s="3">
        <f t="shared" si="33"/>
        <v>0</v>
      </c>
      <c r="U372" s="19" t="e">
        <f t="shared" si="34"/>
        <v>#DIV/0!</v>
      </c>
    </row>
    <row r="373" spans="1:21" ht="15.75" customHeight="1">
      <c r="A373" s="3">
        <v>372</v>
      </c>
      <c r="B373" s="24" t="s">
        <v>865</v>
      </c>
      <c r="C373" s="24" t="s">
        <v>444</v>
      </c>
      <c r="D373" s="22" t="s">
        <v>689</v>
      </c>
      <c r="E373" s="22">
        <v>1931</v>
      </c>
      <c r="F373" s="22">
        <v>1932</v>
      </c>
      <c r="G373" s="22"/>
      <c r="H373" s="22"/>
      <c r="I373" s="22"/>
      <c r="J373" s="22">
        <v>2</v>
      </c>
      <c r="K373" s="22"/>
      <c r="L373" s="22">
        <f t="shared" si="30"/>
        <v>2</v>
      </c>
      <c r="M373" s="11">
        <v>2</v>
      </c>
      <c r="N373" s="3">
        <v>0</v>
      </c>
      <c r="O373" s="3">
        <v>0</v>
      </c>
      <c r="P373" s="3">
        <f t="shared" si="31"/>
        <v>2</v>
      </c>
      <c r="Q373" s="22">
        <f t="shared" si="32"/>
        <v>2</v>
      </c>
      <c r="T373" s="3">
        <f t="shared" si="33"/>
        <v>0</v>
      </c>
      <c r="U373" s="19" t="e">
        <f t="shared" si="34"/>
        <v>#DIV/0!</v>
      </c>
    </row>
    <row r="374" spans="1:21" ht="15.75" customHeight="1">
      <c r="A374" s="3">
        <v>373</v>
      </c>
      <c r="B374" s="24" t="s">
        <v>924</v>
      </c>
      <c r="C374" s="24" t="s">
        <v>925</v>
      </c>
      <c r="D374" s="22" t="s">
        <v>686</v>
      </c>
      <c r="E374" s="22">
        <v>1932</v>
      </c>
      <c r="F374" s="22">
        <v>1933</v>
      </c>
      <c r="G374" s="22"/>
      <c r="H374" s="22"/>
      <c r="I374" s="22"/>
      <c r="J374" s="22">
        <v>2</v>
      </c>
      <c r="K374" s="22"/>
      <c r="L374" s="22">
        <f t="shared" si="30"/>
        <v>2</v>
      </c>
      <c r="M374" s="11">
        <v>2</v>
      </c>
      <c r="N374" s="3">
        <v>0</v>
      </c>
      <c r="O374" s="3">
        <v>0</v>
      </c>
      <c r="P374" s="3">
        <f t="shared" si="31"/>
        <v>2</v>
      </c>
      <c r="Q374" s="22">
        <f t="shared" si="32"/>
        <v>2</v>
      </c>
      <c r="T374" s="3">
        <f t="shared" si="33"/>
        <v>0</v>
      </c>
      <c r="U374" s="19" t="e">
        <f t="shared" si="34"/>
        <v>#DIV/0!</v>
      </c>
    </row>
    <row r="375" spans="1:21" ht="15.75" customHeight="1">
      <c r="A375" s="3">
        <v>374</v>
      </c>
      <c r="B375" s="24" t="s">
        <v>339</v>
      </c>
      <c r="C375" s="24" t="s">
        <v>361</v>
      </c>
      <c r="D375" s="22" t="s">
        <v>686</v>
      </c>
      <c r="E375" s="22">
        <v>1932</v>
      </c>
      <c r="F375" s="22">
        <v>1933</v>
      </c>
      <c r="G375" s="22"/>
      <c r="H375" s="22"/>
      <c r="I375" s="22"/>
      <c r="J375" s="22">
        <v>2</v>
      </c>
      <c r="K375" s="22"/>
      <c r="L375" s="22">
        <f t="shared" si="30"/>
        <v>2</v>
      </c>
      <c r="M375" s="11">
        <v>2</v>
      </c>
      <c r="N375" s="3">
        <v>0</v>
      </c>
      <c r="O375" s="3">
        <v>0</v>
      </c>
      <c r="P375" s="3">
        <f t="shared" si="31"/>
        <v>2</v>
      </c>
      <c r="Q375" s="22">
        <f t="shared" si="32"/>
        <v>2</v>
      </c>
      <c r="T375" s="3">
        <f t="shared" si="33"/>
        <v>0</v>
      </c>
      <c r="U375" s="19" t="e">
        <f t="shared" si="34"/>
        <v>#DIV/0!</v>
      </c>
    </row>
    <row r="376" spans="1:21" ht="15.75" customHeight="1">
      <c r="A376" s="3">
        <v>375</v>
      </c>
      <c r="B376" s="24" t="s">
        <v>65</v>
      </c>
      <c r="C376" s="24" t="s">
        <v>66</v>
      </c>
      <c r="D376" s="22" t="s">
        <v>686</v>
      </c>
      <c r="E376" s="22">
        <v>1932</v>
      </c>
      <c r="F376" s="22">
        <v>1933</v>
      </c>
      <c r="G376" s="22"/>
      <c r="H376" s="22"/>
      <c r="I376" s="22"/>
      <c r="J376" s="22">
        <v>2</v>
      </c>
      <c r="K376" s="22"/>
      <c r="L376" s="22">
        <f t="shared" si="30"/>
        <v>2</v>
      </c>
      <c r="M376" s="11">
        <v>2</v>
      </c>
      <c r="N376" s="3">
        <v>0</v>
      </c>
      <c r="O376" s="3">
        <v>0</v>
      </c>
      <c r="P376" s="3">
        <f t="shared" si="31"/>
        <v>2</v>
      </c>
      <c r="Q376" s="22">
        <f t="shared" si="32"/>
        <v>2</v>
      </c>
      <c r="T376" s="3">
        <f t="shared" si="33"/>
        <v>0</v>
      </c>
      <c r="U376" s="19" t="e">
        <f t="shared" si="34"/>
        <v>#DIV/0!</v>
      </c>
    </row>
    <row r="377" spans="1:21" ht="15.75" customHeight="1">
      <c r="A377" s="3">
        <v>376</v>
      </c>
      <c r="B377" s="24" t="s">
        <v>402</v>
      </c>
      <c r="C377" s="24" t="s">
        <v>403</v>
      </c>
      <c r="D377" s="22" t="s">
        <v>786</v>
      </c>
      <c r="E377" s="22">
        <v>1935</v>
      </c>
      <c r="F377" s="22">
        <v>1936</v>
      </c>
      <c r="G377" s="22"/>
      <c r="H377" s="22"/>
      <c r="I377" s="22"/>
      <c r="J377" s="22">
        <v>2</v>
      </c>
      <c r="K377" s="22"/>
      <c r="L377" s="22">
        <f t="shared" si="30"/>
        <v>2</v>
      </c>
      <c r="M377" s="11">
        <v>2</v>
      </c>
      <c r="N377" s="3">
        <v>0</v>
      </c>
      <c r="O377" s="3">
        <v>0</v>
      </c>
      <c r="P377" s="3">
        <f t="shared" si="31"/>
        <v>2</v>
      </c>
      <c r="Q377" s="22">
        <f t="shared" si="32"/>
        <v>2</v>
      </c>
      <c r="T377" s="3">
        <f t="shared" si="33"/>
        <v>0</v>
      </c>
      <c r="U377" s="19" t="e">
        <f t="shared" si="34"/>
        <v>#DIV/0!</v>
      </c>
    </row>
    <row r="378" spans="1:21" ht="15.75" customHeight="1">
      <c r="A378" s="3">
        <v>377</v>
      </c>
      <c r="B378" s="24" t="s">
        <v>947</v>
      </c>
      <c r="C378" s="24" t="s">
        <v>147</v>
      </c>
      <c r="D378" s="22" t="s">
        <v>786</v>
      </c>
      <c r="E378" s="22">
        <v>1935</v>
      </c>
      <c r="F378" s="22">
        <v>1936</v>
      </c>
      <c r="G378" s="22"/>
      <c r="H378" s="22"/>
      <c r="I378" s="22"/>
      <c r="J378" s="22">
        <v>2</v>
      </c>
      <c r="K378" s="22"/>
      <c r="L378" s="22">
        <f t="shared" si="30"/>
        <v>2</v>
      </c>
      <c r="M378" s="11">
        <v>2</v>
      </c>
      <c r="N378" s="3">
        <v>0</v>
      </c>
      <c r="O378" s="3">
        <v>0</v>
      </c>
      <c r="P378" s="3">
        <f t="shared" si="31"/>
        <v>2</v>
      </c>
      <c r="Q378" s="22">
        <f t="shared" si="32"/>
        <v>2</v>
      </c>
      <c r="T378" s="3">
        <f t="shared" si="33"/>
        <v>0</v>
      </c>
      <c r="U378" s="19" t="e">
        <f t="shared" si="34"/>
        <v>#DIV/0!</v>
      </c>
    </row>
    <row r="379" spans="1:21" ht="15.75" customHeight="1">
      <c r="A379" s="3">
        <v>378</v>
      </c>
      <c r="B379" s="24" t="s">
        <v>128</v>
      </c>
      <c r="C379" s="24" t="s">
        <v>129</v>
      </c>
      <c r="D379" s="22" t="s">
        <v>786</v>
      </c>
      <c r="E379" s="22">
        <v>1935</v>
      </c>
      <c r="F379" s="22">
        <v>1936</v>
      </c>
      <c r="G379" s="22"/>
      <c r="H379" s="22"/>
      <c r="I379" s="22"/>
      <c r="J379" s="22">
        <v>2</v>
      </c>
      <c r="K379" s="22"/>
      <c r="L379" s="22">
        <f t="shared" si="30"/>
        <v>2</v>
      </c>
      <c r="M379" s="11">
        <v>2</v>
      </c>
      <c r="N379" s="3">
        <v>0</v>
      </c>
      <c r="O379" s="3">
        <v>0</v>
      </c>
      <c r="P379" s="3">
        <f t="shared" si="31"/>
        <v>2</v>
      </c>
      <c r="Q379" s="22">
        <f t="shared" si="32"/>
        <v>2</v>
      </c>
      <c r="T379" s="3">
        <f t="shared" si="33"/>
        <v>0</v>
      </c>
      <c r="U379" s="19" t="e">
        <f t="shared" si="34"/>
        <v>#DIV/0!</v>
      </c>
    </row>
    <row r="380" spans="1:21" ht="15.75" customHeight="1">
      <c r="A380" s="3">
        <v>379</v>
      </c>
      <c r="B380" s="24" t="s">
        <v>896</v>
      </c>
      <c r="C380" s="24" t="s">
        <v>1021</v>
      </c>
      <c r="D380" s="22" t="s">
        <v>716</v>
      </c>
      <c r="E380" s="22">
        <v>1939</v>
      </c>
      <c r="F380" s="22">
        <v>1940</v>
      </c>
      <c r="G380" s="22"/>
      <c r="H380" s="22"/>
      <c r="I380" s="22"/>
      <c r="J380" s="22">
        <v>2</v>
      </c>
      <c r="K380" s="22"/>
      <c r="L380" s="22">
        <f t="shared" si="30"/>
        <v>2</v>
      </c>
      <c r="M380" s="11">
        <v>2</v>
      </c>
      <c r="N380" s="3">
        <v>0</v>
      </c>
      <c r="O380" s="3">
        <v>0</v>
      </c>
      <c r="P380" s="3">
        <f t="shared" si="31"/>
        <v>2</v>
      </c>
      <c r="Q380" s="22">
        <f t="shared" si="32"/>
        <v>2</v>
      </c>
      <c r="T380" s="3">
        <f t="shared" si="33"/>
        <v>0</v>
      </c>
      <c r="U380" s="19" t="e">
        <f t="shared" si="34"/>
        <v>#DIV/0!</v>
      </c>
    </row>
    <row r="381" spans="1:21" ht="15.75" customHeight="1">
      <c r="A381" s="3">
        <v>380</v>
      </c>
      <c r="B381" s="24" t="s">
        <v>896</v>
      </c>
      <c r="C381" s="24" t="s">
        <v>452</v>
      </c>
      <c r="D381" s="22" t="s">
        <v>716</v>
      </c>
      <c r="E381" s="22">
        <v>1939</v>
      </c>
      <c r="F381" s="22">
        <v>1940</v>
      </c>
      <c r="G381" s="22"/>
      <c r="H381" s="22"/>
      <c r="I381" s="22"/>
      <c r="J381" s="22">
        <v>2</v>
      </c>
      <c r="K381" s="22"/>
      <c r="L381" s="22">
        <f t="shared" si="30"/>
        <v>2</v>
      </c>
      <c r="M381" s="11">
        <v>2</v>
      </c>
      <c r="N381" s="3">
        <v>0</v>
      </c>
      <c r="O381" s="3">
        <v>0</v>
      </c>
      <c r="P381" s="3">
        <f t="shared" si="31"/>
        <v>2</v>
      </c>
      <c r="Q381" s="22">
        <f t="shared" si="32"/>
        <v>2</v>
      </c>
      <c r="T381" s="3">
        <f t="shared" si="33"/>
        <v>0</v>
      </c>
      <c r="U381" s="19" t="e">
        <f t="shared" si="34"/>
        <v>#DIV/0!</v>
      </c>
    </row>
    <row r="382" spans="1:21" ht="15.75" customHeight="1">
      <c r="A382" s="3">
        <v>381</v>
      </c>
      <c r="B382" s="24" t="s">
        <v>943</v>
      </c>
      <c r="C382" s="24" t="s">
        <v>446</v>
      </c>
      <c r="D382" s="22" t="s">
        <v>716</v>
      </c>
      <c r="E382" s="22">
        <v>1939</v>
      </c>
      <c r="F382" s="22">
        <v>1940</v>
      </c>
      <c r="G382" s="22"/>
      <c r="H382" s="22"/>
      <c r="I382" s="22"/>
      <c r="J382" s="22">
        <v>2</v>
      </c>
      <c r="K382" s="22"/>
      <c r="L382" s="22">
        <f t="shared" si="30"/>
        <v>2</v>
      </c>
      <c r="M382" s="11">
        <v>2</v>
      </c>
      <c r="N382" s="3">
        <v>0</v>
      </c>
      <c r="O382" s="3">
        <v>0</v>
      </c>
      <c r="P382" s="3">
        <f t="shared" si="31"/>
        <v>2</v>
      </c>
      <c r="Q382" s="22">
        <f t="shared" si="32"/>
        <v>2</v>
      </c>
      <c r="T382" s="3">
        <f t="shared" si="33"/>
        <v>0</v>
      </c>
      <c r="U382" s="19" t="e">
        <f t="shared" si="34"/>
        <v>#DIV/0!</v>
      </c>
    </row>
    <row r="383" spans="1:21" ht="15.75" customHeight="1">
      <c r="A383" s="3">
        <v>382</v>
      </c>
      <c r="B383" s="24" t="s">
        <v>865</v>
      </c>
      <c r="C383" s="24" t="s">
        <v>218</v>
      </c>
      <c r="D383" s="22" t="s">
        <v>716</v>
      </c>
      <c r="E383" s="22">
        <v>1939</v>
      </c>
      <c r="F383" s="22">
        <v>1940</v>
      </c>
      <c r="G383" s="22"/>
      <c r="H383" s="22"/>
      <c r="I383" s="22"/>
      <c r="J383" s="22">
        <v>2</v>
      </c>
      <c r="K383" s="22"/>
      <c r="L383" s="22">
        <f t="shared" si="30"/>
        <v>2</v>
      </c>
      <c r="M383" s="11">
        <v>2</v>
      </c>
      <c r="N383" s="3">
        <v>0</v>
      </c>
      <c r="O383" s="3">
        <v>0</v>
      </c>
      <c r="P383" s="3">
        <f t="shared" si="31"/>
        <v>2</v>
      </c>
      <c r="Q383" s="22">
        <f t="shared" si="32"/>
        <v>2</v>
      </c>
      <c r="T383" s="3">
        <f t="shared" si="33"/>
        <v>0</v>
      </c>
      <c r="U383" s="19" t="e">
        <f t="shared" si="34"/>
        <v>#DIV/0!</v>
      </c>
    </row>
    <row r="384" spans="1:21" ht="15.75" customHeight="1">
      <c r="A384" s="3">
        <v>383</v>
      </c>
      <c r="B384" s="24" t="s">
        <v>865</v>
      </c>
      <c r="C384" s="24" t="s">
        <v>372</v>
      </c>
      <c r="D384" s="22" t="s">
        <v>716</v>
      </c>
      <c r="E384" s="22">
        <v>1939</v>
      </c>
      <c r="F384" s="22">
        <v>1940</v>
      </c>
      <c r="G384" s="22"/>
      <c r="H384" s="22"/>
      <c r="I384" s="22"/>
      <c r="J384" s="22">
        <v>2</v>
      </c>
      <c r="K384" s="22"/>
      <c r="L384" s="22">
        <f t="shared" si="30"/>
        <v>2</v>
      </c>
      <c r="M384" s="11">
        <v>2</v>
      </c>
      <c r="N384" s="3">
        <v>0</v>
      </c>
      <c r="O384" s="3">
        <v>0</v>
      </c>
      <c r="P384" s="3">
        <f t="shared" si="31"/>
        <v>2</v>
      </c>
      <c r="Q384" s="22">
        <f t="shared" si="32"/>
        <v>2</v>
      </c>
      <c r="T384" s="3">
        <f t="shared" si="33"/>
        <v>0</v>
      </c>
      <c r="U384" s="19" t="e">
        <f t="shared" si="34"/>
        <v>#DIV/0!</v>
      </c>
    </row>
    <row r="385" spans="1:21" ht="15.75" customHeight="1">
      <c r="A385" s="3">
        <v>384</v>
      </c>
      <c r="B385" s="24" t="s">
        <v>132</v>
      </c>
      <c r="C385" s="24" t="s">
        <v>133</v>
      </c>
      <c r="D385" s="22" t="s">
        <v>764</v>
      </c>
      <c r="E385" s="22">
        <v>1940</v>
      </c>
      <c r="F385" s="22">
        <v>1941</v>
      </c>
      <c r="G385" s="22"/>
      <c r="H385" s="22"/>
      <c r="I385" s="22"/>
      <c r="J385" s="22">
        <v>2</v>
      </c>
      <c r="K385" s="22"/>
      <c r="L385" s="22">
        <f t="shared" si="30"/>
        <v>2</v>
      </c>
      <c r="M385" s="11">
        <v>2</v>
      </c>
      <c r="N385" s="3">
        <v>0</v>
      </c>
      <c r="O385" s="3">
        <v>0</v>
      </c>
      <c r="P385" s="3">
        <f t="shared" si="31"/>
        <v>2</v>
      </c>
      <c r="Q385" s="22">
        <f t="shared" si="32"/>
        <v>2</v>
      </c>
      <c r="T385" s="3">
        <f t="shared" si="33"/>
        <v>0</v>
      </c>
      <c r="U385" s="19" t="e">
        <f t="shared" si="34"/>
        <v>#DIV/0!</v>
      </c>
    </row>
    <row r="386" spans="1:21" ht="15.75" customHeight="1">
      <c r="A386" s="3">
        <v>385</v>
      </c>
      <c r="B386" s="24" t="s">
        <v>915</v>
      </c>
      <c r="C386" s="24" t="s">
        <v>342</v>
      </c>
      <c r="D386" s="22" t="s">
        <v>764</v>
      </c>
      <c r="E386" s="22">
        <v>1940</v>
      </c>
      <c r="F386" s="22">
        <v>1941</v>
      </c>
      <c r="G386" s="22"/>
      <c r="H386" s="22"/>
      <c r="I386" s="22"/>
      <c r="J386" s="22">
        <v>2</v>
      </c>
      <c r="K386" s="22"/>
      <c r="L386" s="22">
        <f aca="true" t="shared" si="35" ref="L386:L449">SUM(J386:K386)</f>
        <v>2</v>
      </c>
      <c r="M386" s="11">
        <v>2</v>
      </c>
      <c r="N386" s="3">
        <v>0</v>
      </c>
      <c r="O386" s="3">
        <v>0</v>
      </c>
      <c r="P386" s="3">
        <f aca="true" t="shared" si="36" ref="P386:P449">SUM(M386+O386)</f>
        <v>2</v>
      </c>
      <c r="Q386" s="22">
        <f aca="true" t="shared" si="37" ref="Q386:Q449">SUM(M386:O386)</f>
        <v>2</v>
      </c>
      <c r="T386" s="3">
        <f t="shared" si="33"/>
        <v>0</v>
      </c>
      <c r="U386" s="19" t="e">
        <f t="shared" si="34"/>
        <v>#DIV/0!</v>
      </c>
    </row>
    <row r="387" spans="1:21" ht="15.75" customHeight="1">
      <c r="A387" s="3">
        <v>386</v>
      </c>
      <c r="B387" s="24" t="s">
        <v>952</v>
      </c>
      <c r="C387" s="24" t="s">
        <v>10</v>
      </c>
      <c r="D387" s="22" t="s">
        <v>764</v>
      </c>
      <c r="E387" s="22">
        <v>1940</v>
      </c>
      <c r="F387" s="22">
        <v>1941</v>
      </c>
      <c r="G387" s="22"/>
      <c r="H387" s="22"/>
      <c r="I387" s="22"/>
      <c r="J387" s="22">
        <v>2</v>
      </c>
      <c r="K387" s="22"/>
      <c r="L387" s="22">
        <f t="shared" si="35"/>
        <v>2</v>
      </c>
      <c r="M387" s="11">
        <v>2</v>
      </c>
      <c r="N387" s="3">
        <v>0</v>
      </c>
      <c r="O387" s="3">
        <v>0</v>
      </c>
      <c r="P387" s="3">
        <f t="shared" si="36"/>
        <v>2</v>
      </c>
      <c r="Q387" s="22">
        <f t="shared" si="37"/>
        <v>2</v>
      </c>
      <c r="T387" s="3">
        <f t="shared" si="33"/>
        <v>0</v>
      </c>
      <c r="U387" s="19" t="e">
        <f t="shared" si="34"/>
        <v>#DIV/0!</v>
      </c>
    </row>
    <row r="388" spans="1:21" ht="15.75" customHeight="1">
      <c r="A388" s="3">
        <v>387</v>
      </c>
      <c r="B388" s="24" t="s">
        <v>346</v>
      </c>
      <c r="C388" s="24" t="s">
        <v>347</v>
      </c>
      <c r="D388" s="22" t="s">
        <v>764</v>
      </c>
      <c r="E388" s="22">
        <v>1940</v>
      </c>
      <c r="F388" s="22">
        <v>1941</v>
      </c>
      <c r="G388" s="22"/>
      <c r="H388" s="22"/>
      <c r="I388" s="22"/>
      <c r="J388" s="22">
        <v>2</v>
      </c>
      <c r="K388" s="22"/>
      <c r="L388" s="22">
        <f t="shared" si="35"/>
        <v>2</v>
      </c>
      <c r="M388" s="11">
        <v>2</v>
      </c>
      <c r="N388" s="3">
        <v>0</v>
      </c>
      <c r="O388" s="3">
        <v>0</v>
      </c>
      <c r="P388" s="3">
        <f t="shared" si="36"/>
        <v>2</v>
      </c>
      <c r="Q388" s="22">
        <f t="shared" si="37"/>
        <v>2</v>
      </c>
      <c r="T388" s="3">
        <f t="shared" si="33"/>
        <v>0</v>
      </c>
      <c r="U388" s="19" t="e">
        <f t="shared" si="34"/>
        <v>#DIV/0!</v>
      </c>
    </row>
    <row r="389" spans="1:21" ht="15.75" customHeight="1">
      <c r="A389" s="3">
        <v>388</v>
      </c>
      <c r="B389" s="24" t="s">
        <v>1034</v>
      </c>
      <c r="C389" s="24" t="s">
        <v>210</v>
      </c>
      <c r="D389" s="22" t="s">
        <v>764</v>
      </c>
      <c r="E389" s="22">
        <v>1940</v>
      </c>
      <c r="F389" s="22">
        <v>1941</v>
      </c>
      <c r="G389" s="22"/>
      <c r="H389" s="22"/>
      <c r="I389" s="22"/>
      <c r="J389" s="22">
        <v>2</v>
      </c>
      <c r="K389" s="22"/>
      <c r="L389" s="22">
        <f t="shared" si="35"/>
        <v>2</v>
      </c>
      <c r="M389" s="11">
        <v>2</v>
      </c>
      <c r="N389" s="3">
        <v>0</v>
      </c>
      <c r="O389" s="3">
        <v>0</v>
      </c>
      <c r="P389" s="3">
        <f t="shared" si="36"/>
        <v>2</v>
      </c>
      <c r="Q389" s="22">
        <f t="shared" si="37"/>
        <v>2</v>
      </c>
      <c r="T389" s="3">
        <f t="shared" si="33"/>
        <v>0</v>
      </c>
      <c r="U389" s="19" t="e">
        <f t="shared" si="34"/>
        <v>#DIV/0!</v>
      </c>
    </row>
    <row r="390" spans="1:21" ht="15.75" customHeight="1">
      <c r="A390" s="3">
        <v>389</v>
      </c>
      <c r="B390" s="24" t="s">
        <v>1044</v>
      </c>
      <c r="C390" s="24" t="s">
        <v>454</v>
      </c>
      <c r="D390" s="22" t="s">
        <v>837</v>
      </c>
      <c r="E390" s="22">
        <v>1941</v>
      </c>
      <c r="F390" s="22">
        <v>1947</v>
      </c>
      <c r="G390" s="22"/>
      <c r="H390" s="22"/>
      <c r="I390" s="22"/>
      <c r="J390" s="22">
        <v>2</v>
      </c>
      <c r="K390" s="22"/>
      <c r="L390" s="22">
        <f t="shared" si="35"/>
        <v>2</v>
      </c>
      <c r="M390" s="11">
        <v>2</v>
      </c>
      <c r="N390" s="3">
        <v>0</v>
      </c>
      <c r="O390" s="3">
        <v>0</v>
      </c>
      <c r="P390" s="3">
        <f t="shared" si="36"/>
        <v>2</v>
      </c>
      <c r="Q390" s="22">
        <f t="shared" si="37"/>
        <v>2</v>
      </c>
      <c r="T390" s="3">
        <f t="shared" si="33"/>
        <v>0</v>
      </c>
      <c r="U390" s="19" t="e">
        <f t="shared" si="34"/>
        <v>#DIV/0!</v>
      </c>
    </row>
    <row r="391" spans="1:21" ht="15.75" customHeight="1">
      <c r="A391" s="3">
        <v>390</v>
      </c>
      <c r="B391" s="24" t="s">
        <v>941</v>
      </c>
      <c r="C391" s="24" t="s">
        <v>942</v>
      </c>
      <c r="D391" s="22" t="s">
        <v>692</v>
      </c>
      <c r="E391" s="22">
        <v>1942</v>
      </c>
      <c r="F391" s="22">
        <v>1943</v>
      </c>
      <c r="G391" s="22"/>
      <c r="H391" s="22"/>
      <c r="I391" s="22"/>
      <c r="J391" s="22">
        <v>2</v>
      </c>
      <c r="K391" s="22"/>
      <c r="L391" s="22">
        <f t="shared" si="35"/>
        <v>2</v>
      </c>
      <c r="M391" s="11">
        <v>2</v>
      </c>
      <c r="N391" s="3">
        <v>0</v>
      </c>
      <c r="O391" s="3">
        <v>0</v>
      </c>
      <c r="P391" s="3">
        <f t="shared" si="36"/>
        <v>2</v>
      </c>
      <c r="Q391" s="22">
        <f t="shared" si="37"/>
        <v>2</v>
      </c>
      <c r="T391" s="3">
        <f t="shared" si="33"/>
        <v>0</v>
      </c>
      <c r="U391" s="19" t="e">
        <f t="shared" si="34"/>
        <v>#DIV/0!</v>
      </c>
    </row>
    <row r="392" spans="1:21" ht="15.75" customHeight="1">
      <c r="A392" s="3">
        <v>391</v>
      </c>
      <c r="B392" s="24" t="s">
        <v>952</v>
      </c>
      <c r="C392" s="24" t="s">
        <v>1164</v>
      </c>
      <c r="D392" s="22" t="s">
        <v>692</v>
      </c>
      <c r="E392" s="22">
        <v>1942</v>
      </c>
      <c r="F392" s="22">
        <v>1943</v>
      </c>
      <c r="G392" s="22"/>
      <c r="H392" s="22"/>
      <c r="I392" s="22"/>
      <c r="J392" s="22">
        <v>2</v>
      </c>
      <c r="K392" s="22"/>
      <c r="L392" s="22">
        <f t="shared" si="35"/>
        <v>2</v>
      </c>
      <c r="M392" s="11">
        <v>2</v>
      </c>
      <c r="N392" s="3">
        <v>0</v>
      </c>
      <c r="O392" s="3">
        <v>0</v>
      </c>
      <c r="P392" s="3">
        <f t="shared" si="36"/>
        <v>2</v>
      </c>
      <c r="Q392" s="22">
        <f t="shared" si="37"/>
        <v>2</v>
      </c>
      <c r="T392" s="3">
        <f t="shared" si="33"/>
        <v>0</v>
      </c>
      <c r="U392" s="19" t="e">
        <f t="shared" si="34"/>
        <v>#DIV/0!</v>
      </c>
    </row>
    <row r="393" spans="1:21" ht="15.75" customHeight="1">
      <c r="A393" s="3">
        <v>392</v>
      </c>
      <c r="B393" s="24" t="s">
        <v>968</v>
      </c>
      <c r="C393" s="24" t="s">
        <v>1070</v>
      </c>
      <c r="D393" s="22" t="s">
        <v>692</v>
      </c>
      <c r="E393" s="22">
        <v>1942</v>
      </c>
      <c r="F393" s="22">
        <v>1943</v>
      </c>
      <c r="G393" s="22"/>
      <c r="H393" s="22"/>
      <c r="I393" s="22"/>
      <c r="J393" s="22">
        <v>2</v>
      </c>
      <c r="K393" s="22"/>
      <c r="L393" s="22">
        <f t="shared" si="35"/>
        <v>2</v>
      </c>
      <c r="M393" s="11">
        <v>2</v>
      </c>
      <c r="N393" s="3">
        <v>0</v>
      </c>
      <c r="O393" s="3">
        <v>0</v>
      </c>
      <c r="P393" s="3">
        <f t="shared" si="36"/>
        <v>2</v>
      </c>
      <c r="Q393" s="22">
        <f t="shared" si="37"/>
        <v>2</v>
      </c>
      <c r="T393" s="3">
        <f t="shared" si="33"/>
        <v>0</v>
      </c>
      <c r="U393" s="19" t="e">
        <f t="shared" si="34"/>
        <v>#DIV/0!</v>
      </c>
    </row>
    <row r="394" spans="1:21" ht="15.75" customHeight="1">
      <c r="A394" s="3">
        <v>393</v>
      </c>
      <c r="B394" s="24" t="s">
        <v>968</v>
      </c>
      <c r="C394" s="24" t="s">
        <v>309</v>
      </c>
      <c r="D394" s="22" t="s">
        <v>692</v>
      </c>
      <c r="E394" s="22">
        <v>1942</v>
      </c>
      <c r="F394" s="22">
        <v>1943</v>
      </c>
      <c r="G394" s="22"/>
      <c r="H394" s="22"/>
      <c r="I394" s="22"/>
      <c r="J394" s="22">
        <v>2</v>
      </c>
      <c r="K394" s="22"/>
      <c r="L394" s="22">
        <f t="shared" si="35"/>
        <v>2</v>
      </c>
      <c r="M394" s="11">
        <v>2</v>
      </c>
      <c r="N394" s="3">
        <v>0</v>
      </c>
      <c r="O394" s="3">
        <v>0</v>
      </c>
      <c r="P394" s="3">
        <f t="shared" si="36"/>
        <v>2</v>
      </c>
      <c r="Q394" s="22">
        <f t="shared" si="37"/>
        <v>2</v>
      </c>
      <c r="T394" s="3">
        <f t="shared" si="33"/>
        <v>0</v>
      </c>
      <c r="U394" s="19" t="e">
        <f t="shared" si="34"/>
        <v>#DIV/0!</v>
      </c>
    </row>
    <row r="395" spans="1:21" ht="15.75" customHeight="1">
      <c r="A395" s="3">
        <v>394</v>
      </c>
      <c r="B395" s="24" t="s">
        <v>479</v>
      </c>
      <c r="C395" s="24" t="s">
        <v>480</v>
      </c>
      <c r="D395" s="22" t="s">
        <v>692</v>
      </c>
      <c r="E395" s="22">
        <v>1942</v>
      </c>
      <c r="F395" s="22">
        <v>1943</v>
      </c>
      <c r="G395" s="22"/>
      <c r="H395" s="22"/>
      <c r="I395" s="22"/>
      <c r="J395" s="22">
        <v>2</v>
      </c>
      <c r="K395" s="22"/>
      <c r="L395" s="22">
        <f t="shared" si="35"/>
        <v>2</v>
      </c>
      <c r="M395" s="11">
        <v>2</v>
      </c>
      <c r="N395" s="3">
        <v>0</v>
      </c>
      <c r="O395" s="3">
        <v>0</v>
      </c>
      <c r="P395" s="3">
        <f t="shared" si="36"/>
        <v>2</v>
      </c>
      <c r="Q395" s="22">
        <f t="shared" si="37"/>
        <v>2</v>
      </c>
      <c r="T395" s="3">
        <f t="shared" si="33"/>
        <v>0</v>
      </c>
      <c r="U395" s="19" t="e">
        <f t="shared" si="34"/>
        <v>#DIV/0!</v>
      </c>
    </row>
    <row r="396" spans="1:21" ht="15.75" customHeight="1">
      <c r="A396" s="3">
        <v>395</v>
      </c>
      <c r="B396" s="24" t="s">
        <v>956</v>
      </c>
      <c r="C396" s="24" t="s">
        <v>264</v>
      </c>
      <c r="D396" s="22" t="s">
        <v>692</v>
      </c>
      <c r="E396" s="22">
        <v>1942</v>
      </c>
      <c r="F396" s="22">
        <v>1943</v>
      </c>
      <c r="G396" s="22"/>
      <c r="H396" s="22"/>
      <c r="I396" s="22"/>
      <c r="J396" s="22">
        <v>2</v>
      </c>
      <c r="K396" s="22"/>
      <c r="L396" s="22">
        <f t="shared" si="35"/>
        <v>2</v>
      </c>
      <c r="M396" s="11">
        <v>2</v>
      </c>
      <c r="N396" s="3">
        <v>0</v>
      </c>
      <c r="O396" s="3">
        <v>0</v>
      </c>
      <c r="P396" s="3">
        <f t="shared" si="36"/>
        <v>2</v>
      </c>
      <c r="Q396" s="22">
        <f t="shared" si="37"/>
        <v>2</v>
      </c>
      <c r="T396" s="3">
        <f t="shared" si="33"/>
        <v>0</v>
      </c>
      <c r="U396" s="19" t="e">
        <f t="shared" si="34"/>
        <v>#DIV/0!</v>
      </c>
    </row>
    <row r="397" spans="1:21" ht="15.75" customHeight="1">
      <c r="A397" s="3">
        <v>396</v>
      </c>
      <c r="B397" s="24" t="s">
        <v>139</v>
      </c>
      <c r="C397" s="24" t="s">
        <v>140</v>
      </c>
      <c r="D397" s="22" t="s">
        <v>791</v>
      </c>
      <c r="E397" s="22">
        <v>1943</v>
      </c>
      <c r="F397" s="22">
        <v>1946</v>
      </c>
      <c r="G397" s="22"/>
      <c r="H397" s="22"/>
      <c r="I397" s="22"/>
      <c r="J397" s="22">
        <v>2</v>
      </c>
      <c r="K397" s="22"/>
      <c r="L397" s="22">
        <f t="shared" si="35"/>
        <v>2</v>
      </c>
      <c r="M397" s="11">
        <v>2</v>
      </c>
      <c r="N397" s="3">
        <v>0</v>
      </c>
      <c r="O397" s="3">
        <v>0</v>
      </c>
      <c r="P397" s="3">
        <f t="shared" si="36"/>
        <v>2</v>
      </c>
      <c r="Q397" s="22">
        <f t="shared" si="37"/>
        <v>2</v>
      </c>
      <c r="T397" s="3">
        <f t="shared" si="33"/>
        <v>0</v>
      </c>
      <c r="U397" s="19" t="e">
        <f t="shared" si="34"/>
        <v>#DIV/0!</v>
      </c>
    </row>
    <row r="398" spans="1:21" ht="15.75" customHeight="1">
      <c r="A398" s="3">
        <v>397</v>
      </c>
      <c r="B398" s="24" t="s">
        <v>1011</v>
      </c>
      <c r="C398" s="24" t="s">
        <v>1193</v>
      </c>
      <c r="D398" s="22" t="s">
        <v>742</v>
      </c>
      <c r="E398" s="22">
        <v>1944</v>
      </c>
      <c r="F398" s="22">
        <v>1945</v>
      </c>
      <c r="G398" s="22"/>
      <c r="H398" s="22"/>
      <c r="I398" s="22"/>
      <c r="J398" s="22">
        <v>2</v>
      </c>
      <c r="K398" s="22"/>
      <c r="L398" s="22">
        <f t="shared" si="35"/>
        <v>2</v>
      </c>
      <c r="M398" s="11">
        <v>2</v>
      </c>
      <c r="N398" s="3">
        <v>0</v>
      </c>
      <c r="O398" s="3">
        <v>0</v>
      </c>
      <c r="P398" s="3">
        <f t="shared" si="36"/>
        <v>2</v>
      </c>
      <c r="Q398" s="22">
        <f t="shared" si="37"/>
        <v>2</v>
      </c>
      <c r="T398" s="3">
        <f t="shared" si="33"/>
        <v>0</v>
      </c>
      <c r="U398" s="19" t="e">
        <f t="shared" si="34"/>
        <v>#DIV/0!</v>
      </c>
    </row>
    <row r="399" spans="1:21" ht="15.75" customHeight="1">
      <c r="A399" s="3">
        <v>398</v>
      </c>
      <c r="B399" s="24" t="s">
        <v>1156</v>
      </c>
      <c r="C399" s="24" t="s">
        <v>1157</v>
      </c>
      <c r="D399" s="22" t="s">
        <v>742</v>
      </c>
      <c r="E399" s="22">
        <v>1944</v>
      </c>
      <c r="F399" s="22">
        <v>1945</v>
      </c>
      <c r="G399" s="22"/>
      <c r="H399" s="22"/>
      <c r="I399" s="22"/>
      <c r="J399" s="22">
        <v>2</v>
      </c>
      <c r="K399" s="22"/>
      <c r="L399" s="22">
        <f t="shared" si="35"/>
        <v>2</v>
      </c>
      <c r="M399" s="11">
        <v>2</v>
      </c>
      <c r="N399" s="3">
        <v>0</v>
      </c>
      <c r="O399" s="3">
        <v>0</v>
      </c>
      <c r="P399" s="3">
        <f t="shared" si="36"/>
        <v>2</v>
      </c>
      <c r="Q399" s="22">
        <f t="shared" si="37"/>
        <v>2</v>
      </c>
      <c r="T399" s="3">
        <f t="shared" si="33"/>
        <v>0</v>
      </c>
      <c r="U399" s="19" t="e">
        <f t="shared" si="34"/>
        <v>#DIV/0!</v>
      </c>
    </row>
    <row r="400" spans="1:21" ht="15.75" customHeight="1">
      <c r="A400" s="3">
        <v>399</v>
      </c>
      <c r="B400" s="24" t="s">
        <v>323</v>
      </c>
      <c r="C400" s="24" t="s">
        <v>324</v>
      </c>
      <c r="D400" s="22" t="s">
        <v>742</v>
      </c>
      <c r="E400" s="22">
        <v>1944</v>
      </c>
      <c r="F400" s="22">
        <v>1945</v>
      </c>
      <c r="G400" s="22"/>
      <c r="H400" s="22"/>
      <c r="I400" s="22"/>
      <c r="J400" s="22">
        <v>2</v>
      </c>
      <c r="K400" s="22"/>
      <c r="L400" s="22">
        <f t="shared" si="35"/>
        <v>2</v>
      </c>
      <c r="M400" s="11">
        <v>2</v>
      </c>
      <c r="N400" s="3">
        <v>0</v>
      </c>
      <c r="O400" s="3">
        <v>0</v>
      </c>
      <c r="P400" s="3">
        <f t="shared" si="36"/>
        <v>2</v>
      </c>
      <c r="Q400" s="22">
        <f t="shared" si="37"/>
        <v>2</v>
      </c>
      <c r="T400" s="3">
        <f t="shared" si="33"/>
        <v>0</v>
      </c>
      <c r="U400" s="19" t="e">
        <f t="shared" si="34"/>
        <v>#DIV/0!</v>
      </c>
    </row>
    <row r="401" spans="1:21" ht="15.75" customHeight="1">
      <c r="A401" s="3">
        <v>400</v>
      </c>
      <c r="B401" s="24" t="s">
        <v>960</v>
      </c>
      <c r="C401" s="24" t="s">
        <v>243</v>
      </c>
      <c r="D401" s="22" t="s">
        <v>762</v>
      </c>
      <c r="E401" s="22">
        <v>1945</v>
      </c>
      <c r="F401" s="22">
        <v>1946</v>
      </c>
      <c r="G401" s="22"/>
      <c r="H401" s="22"/>
      <c r="I401" s="22"/>
      <c r="J401" s="22">
        <v>2</v>
      </c>
      <c r="K401" s="22"/>
      <c r="L401" s="22">
        <f t="shared" si="35"/>
        <v>2</v>
      </c>
      <c r="M401" s="11">
        <v>2</v>
      </c>
      <c r="N401" s="3">
        <v>0</v>
      </c>
      <c r="O401" s="3">
        <v>0</v>
      </c>
      <c r="P401" s="3">
        <f t="shared" si="36"/>
        <v>2</v>
      </c>
      <c r="Q401" s="22">
        <f t="shared" si="37"/>
        <v>2</v>
      </c>
      <c r="T401" s="3">
        <f t="shared" si="33"/>
        <v>0</v>
      </c>
      <c r="U401" s="19" t="e">
        <f t="shared" si="34"/>
        <v>#DIV/0!</v>
      </c>
    </row>
    <row r="402" spans="1:21" ht="15.75" customHeight="1">
      <c r="A402" s="3">
        <v>401</v>
      </c>
      <c r="B402" s="24" t="s">
        <v>56</v>
      </c>
      <c r="C402" s="24" t="s">
        <v>477</v>
      </c>
      <c r="D402" s="22" t="s">
        <v>762</v>
      </c>
      <c r="E402" s="22">
        <v>1945</v>
      </c>
      <c r="F402" s="22">
        <v>1946</v>
      </c>
      <c r="G402" s="22"/>
      <c r="H402" s="22"/>
      <c r="I402" s="22"/>
      <c r="J402" s="22">
        <v>2</v>
      </c>
      <c r="K402" s="22"/>
      <c r="L402" s="22">
        <f t="shared" si="35"/>
        <v>2</v>
      </c>
      <c r="M402" s="11">
        <v>2</v>
      </c>
      <c r="N402" s="3">
        <v>0</v>
      </c>
      <c r="O402" s="3">
        <v>0</v>
      </c>
      <c r="P402" s="3">
        <f t="shared" si="36"/>
        <v>2</v>
      </c>
      <c r="Q402" s="22">
        <f t="shared" si="37"/>
        <v>2</v>
      </c>
      <c r="T402" s="3">
        <f t="shared" si="33"/>
        <v>0</v>
      </c>
      <c r="U402" s="19" t="e">
        <f t="shared" si="34"/>
        <v>#DIV/0!</v>
      </c>
    </row>
    <row r="403" spans="1:21" ht="15.75" customHeight="1">
      <c r="A403" s="3">
        <v>402</v>
      </c>
      <c r="B403" s="24" t="s">
        <v>988</v>
      </c>
      <c r="C403" s="24" t="s">
        <v>1197</v>
      </c>
      <c r="D403" s="22" t="s">
        <v>762</v>
      </c>
      <c r="E403" s="22">
        <v>1945</v>
      </c>
      <c r="F403" s="22">
        <v>1946</v>
      </c>
      <c r="G403" s="22"/>
      <c r="H403" s="22"/>
      <c r="I403" s="22"/>
      <c r="J403" s="22">
        <v>2</v>
      </c>
      <c r="K403" s="22"/>
      <c r="L403" s="22">
        <f t="shared" si="35"/>
        <v>2</v>
      </c>
      <c r="M403" s="11">
        <v>2</v>
      </c>
      <c r="N403" s="3">
        <v>0</v>
      </c>
      <c r="O403" s="3">
        <v>0</v>
      </c>
      <c r="P403" s="3">
        <f t="shared" si="36"/>
        <v>2</v>
      </c>
      <c r="Q403" s="22">
        <f t="shared" si="37"/>
        <v>2</v>
      </c>
      <c r="T403" s="3">
        <f t="shared" si="33"/>
        <v>0</v>
      </c>
      <c r="U403" s="19" t="e">
        <f t="shared" si="34"/>
        <v>#DIV/0!</v>
      </c>
    </row>
    <row r="404" spans="1:21" ht="15.75" customHeight="1">
      <c r="A404" s="3">
        <v>403</v>
      </c>
      <c r="B404" s="24" t="s">
        <v>915</v>
      </c>
      <c r="C404" s="24" t="s">
        <v>297</v>
      </c>
      <c r="D404" s="22" t="s">
        <v>821</v>
      </c>
      <c r="E404" s="22">
        <v>1947</v>
      </c>
      <c r="F404" s="22">
        <v>1948</v>
      </c>
      <c r="G404" s="22"/>
      <c r="H404" s="22"/>
      <c r="I404" s="22"/>
      <c r="J404" s="22">
        <v>2</v>
      </c>
      <c r="K404" s="22"/>
      <c r="L404" s="22">
        <f t="shared" si="35"/>
        <v>2</v>
      </c>
      <c r="M404" s="11">
        <v>2</v>
      </c>
      <c r="N404" s="3">
        <v>0</v>
      </c>
      <c r="O404" s="3">
        <v>0</v>
      </c>
      <c r="P404" s="3">
        <f t="shared" si="36"/>
        <v>2</v>
      </c>
      <c r="Q404" s="22">
        <f t="shared" si="37"/>
        <v>2</v>
      </c>
      <c r="T404" s="3">
        <f t="shared" si="33"/>
        <v>0</v>
      </c>
      <c r="U404" s="19" t="e">
        <f t="shared" si="34"/>
        <v>#DIV/0!</v>
      </c>
    </row>
    <row r="405" spans="1:21" ht="15.75" customHeight="1">
      <c r="A405" s="3">
        <v>404</v>
      </c>
      <c r="B405" s="24" t="s">
        <v>968</v>
      </c>
      <c r="C405" s="24" t="s">
        <v>102</v>
      </c>
      <c r="D405" s="22" t="s">
        <v>781</v>
      </c>
      <c r="E405" s="22">
        <v>1947</v>
      </c>
      <c r="F405" s="22">
        <v>1949</v>
      </c>
      <c r="G405" s="22"/>
      <c r="H405" s="22"/>
      <c r="I405" s="22"/>
      <c r="J405" s="22">
        <v>2</v>
      </c>
      <c r="K405" s="22"/>
      <c r="L405" s="22">
        <f t="shared" si="35"/>
        <v>2</v>
      </c>
      <c r="M405" s="11">
        <v>2</v>
      </c>
      <c r="N405" s="3">
        <v>0</v>
      </c>
      <c r="O405" s="3">
        <v>0</v>
      </c>
      <c r="P405" s="3">
        <f t="shared" si="36"/>
        <v>2</v>
      </c>
      <c r="Q405" s="22">
        <f t="shared" si="37"/>
        <v>2</v>
      </c>
      <c r="T405" s="3">
        <f t="shared" si="33"/>
        <v>0</v>
      </c>
      <c r="U405" s="19" t="e">
        <f t="shared" si="34"/>
        <v>#DIV/0!</v>
      </c>
    </row>
    <row r="406" spans="1:21" ht="15.75" customHeight="1">
      <c r="A406" s="3">
        <v>405</v>
      </c>
      <c r="B406" s="24" t="s">
        <v>947</v>
      </c>
      <c r="C406" s="24" t="s">
        <v>525</v>
      </c>
      <c r="D406" s="22" t="s">
        <v>766</v>
      </c>
      <c r="E406" s="22">
        <v>1948</v>
      </c>
      <c r="F406" s="22">
        <v>1949</v>
      </c>
      <c r="G406" s="22"/>
      <c r="H406" s="22"/>
      <c r="I406" s="22"/>
      <c r="J406" s="22">
        <v>2</v>
      </c>
      <c r="K406" s="22"/>
      <c r="L406" s="22">
        <f t="shared" si="35"/>
        <v>2</v>
      </c>
      <c r="M406" s="11">
        <v>2</v>
      </c>
      <c r="N406" s="3">
        <v>0</v>
      </c>
      <c r="O406" s="3">
        <v>0</v>
      </c>
      <c r="P406" s="3">
        <f t="shared" si="36"/>
        <v>2</v>
      </c>
      <c r="Q406" s="22">
        <f t="shared" si="37"/>
        <v>2</v>
      </c>
      <c r="T406" s="3">
        <f t="shared" si="33"/>
        <v>0</v>
      </c>
      <c r="U406" s="19" t="e">
        <f t="shared" si="34"/>
        <v>#DIV/0!</v>
      </c>
    </row>
    <row r="407" spans="1:21" ht="15.75" customHeight="1">
      <c r="A407" s="3">
        <v>406</v>
      </c>
      <c r="B407" s="24" t="s">
        <v>968</v>
      </c>
      <c r="C407" s="24" t="s">
        <v>450</v>
      </c>
      <c r="D407" s="22" t="s">
        <v>766</v>
      </c>
      <c r="E407" s="22">
        <v>1948</v>
      </c>
      <c r="F407" s="22">
        <v>1949</v>
      </c>
      <c r="G407" s="22"/>
      <c r="H407" s="22"/>
      <c r="I407" s="22"/>
      <c r="J407" s="22">
        <v>2</v>
      </c>
      <c r="K407" s="22"/>
      <c r="L407" s="22">
        <f t="shared" si="35"/>
        <v>2</v>
      </c>
      <c r="M407" s="11">
        <v>2</v>
      </c>
      <c r="N407" s="3">
        <v>0</v>
      </c>
      <c r="O407" s="3">
        <v>0</v>
      </c>
      <c r="P407" s="3">
        <f t="shared" si="36"/>
        <v>2</v>
      </c>
      <c r="Q407" s="22">
        <f t="shared" si="37"/>
        <v>2</v>
      </c>
      <c r="T407" s="3">
        <f t="shared" si="33"/>
        <v>0</v>
      </c>
      <c r="U407" s="19" t="e">
        <f t="shared" si="34"/>
        <v>#DIV/0!</v>
      </c>
    </row>
    <row r="408" spans="1:21" ht="15.75" customHeight="1">
      <c r="A408" s="3">
        <v>407</v>
      </c>
      <c r="B408" s="24" t="s">
        <v>865</v>
      </c>
      <c r="C408" s="24" t="s">
        <v>527</v>
      </c>
      <c r="D408" s="22" t="s">
        <v>766</v>
      </c>
      <c r="E408" s="22">
        <v>1948</v>
      </c>
      <c r="F408" s="22">
        <v>1949</v>
      </c>
      <c r="G408" s="22"/>
      <c r="H408" s="22"/>
      <c r="I408" s="22"/>
      <c r="J408" s="22">
        <v>2</v>
      </c>
      <c r="K408" s="22"/>
      <c r="L408" s="22">
        <f t="shared" si="35"/>
        <v>2</v>
      </c>
      <c r="M408" s="11">
        <v>2</v>
      </c>
      <c r="N408" s="3">
        <v>0</v>
      </c>
      <c r="O408" s="3">
        <v>0</v>
      </c>
      <c r="P408" s="3">
        <f t="shared" si="36"/>
        <v>2</v>
      </c>
      <c r="Q408" s="22">
        <f t="shared" si="37"/>
        <v>2</v>
      </c>
      <c r="T408" s="3">
        <f t="shared" si="33"/>
        <v>0</v>
      </c>
      <c r="U408" s="19" t="e">
        <f t="shared" si="34"/>
        <v>#DIV/0!</v>
      </c>
    </row>
    <row r="409" spans="1:21" ht="15.75" customHeight="1">
      <c r="A409" s="3">
        <v>408</v>
      </c>
      <c r="B409" s="24" t="s">
        <v>886</v>
      </c>
      <c r="C409" s="24" t="s">
        <v>887</v>
      </c>
      <c r="D409" s="22" t="s">
        <v>672</v>
      </c>
      <c r="E409" s="22">
        <v>1950</v>
      </c>
      <c r="F409" s="22">
        <v>1951</v>
      </c>
      <c r="G409" s="22"/>
      <c r="H409" s="22"/>
      <c r="I409" s="22"/>
      <c r="J409" s="22">
        <v>2</v>
      </c>
      <c r="K409" s="22"/>
      <c r="L409" s="22">
        <f t="shared" si="35"/>
        <v>2</v>
      </c>
      <c r="M409" s="11">
        <v>2</v>
      </c>
      <c r="N409" s="3">
        <v>0</v>
      </c>
      <c r="O409" s="3">
        <v>0</v>
      </c>
      <c r="P409" s="3">
        <f t="shared" si="36"/>
        <v>2</v>
      </c>
      <c r="Q409" s="22">
        <f t="shared" si="37"/>
        <v>2</v>
      </c>
      <c r="T409" s="3">
        <f t="shared" si="33"/>
        <v>0</v>
      </c>
      <c r="U409" s="19" t="e">
        <f t="shared" si="34"/>
        <v>#DIV/0!</v>
      </c>
    </row>
    <row r="410" spans="1:21" ht="15.75" customHeight="1">
      <c r="A410" s="3">
        <v>409</v>
      </c>
      <c r="B410" s="24" t="s">
        <v>389</v>
      </c>
      <c r="C410" s="24" t="s">
        <v>390</v>
      </c>
      <c r="D410" s="22" t="s">
        <v>672</v>
      </c>
      <c r="E410" s="22">
        <v>1950</v>
      </c>
      <c r="F410" s="22">
        <v>1951</v>
      </c>
      <c r="G410" s="22"/>
      <c r="H410" s="22"/>
      <c r="I410" s="22"/>
      <c r="J410" s="22">
        <v>2</v>
      </c>
      <c r="K410" s="22"/>
      <c r="L410" s="22">
        <f t="shared" si="35"/>
        <v>2</v>
      </c>
      <c r="M410" s="11">
        <v>2</v>
      </c>
      <c r="N410" s="3">
        <v>0</v>
      </c>
      <c r="O410" s="3">
        <v>0</v>
      </c>
      <c r="P410" s="3">
        <f t="shared" si="36"/>
        <v>2</v>
      </c>
      <c r="Q410" s="22">
        <f t="shared" si="37"/>
        <v>2</v>
      </c>
      <c r="T410" s="3">
        <f t="shared" si="33"/>
        <v>0</v>
      </c>
      <c r="U410" s="19" t="e">
        <f t="shared" si="34"/>
        <v>#DIV/0!</v>
      </c>
    </row>
    <row r="411" spans="1:21" ht="15.75" customHeight="1">
      <c r="A411" s="3">
        <v>410</v>
      </c>
      <c r="B411" s="24" t="s">
        <v>214</v>
      </c>
      <c r="C411" s="24" t="s">
        <v>334</v>
      </c>
      <c r="D411" s="22" t="s">
        <v>672</v>
      </c>
      <c r="E411" s="22">
        <v>1950</v>
      </c>
      <c r="F411" s="22">
        <v>1951</v>
      </c>
      <c r="G411" s="22"/>
      <c r="H411" s="22"/>
      <c r="I411" s="22"/>
      <c r="J411" s="22">
        <v>2</v>
      </c>
      <c r="K411" s="22"/>
      <c r="L411" s="22">
        <f t="shared" si="35"/>
        <v>2</v>
      </c>
      <c r="M411" s="11">
        <v>2</v>
      </c>
      <c r="N411" s="3">
        <v>0</v>
      </c>
      <c r="O411" s="3">
        <v>0</v>
      </c>
      <c r="P411" s="3">
        <f t="shared" si="36"/>
        <v>2</v>
      </c>
      <c r="Q411" s="22">
        <f t="shared" si="37"/>
        <v>2</v>
      </c>
      <c r="T411" s="3">
        <f t="shared" si="33"/>
        <v>0</v>
      </c>
      <c r="U411" s="19" t="e">
        <f t="shared" si="34"/>
        <v>#DIV/0!</v>
      </c>
    </row>
    <row r="412" spans="1:21" ht="15.75" customHeight="1">
      <c r="A412" s="3">
        <v>411</v>
      </c>
      <c r="B412" s="24" t="s">
        <v>152</v>
      </c>
      <c r="C412" s="24" t="s">
        <v>153</v>
      </c>
      <c r="D412" s="22" t="s">
        <v>672</v>
      </c>
      <c r="E412" s="22">
        <v>1950</v>
      </c>
      <c r="F412" s="22">
        <v>1951</v>
      </c>
      <c r="G412" s="22"/>
      <c r="H412" s="22"/>
      <c r="I412" s="22"/>
      <c r="J412" s="22">
        <v>2</v>
      </c>
      <c r="K412" s="22"/>
      <c r="L412" s="22">
        <f t="shared" si="35"/>
        <v>2</v>
      </c>
      <c r="M412" s="11">
        <v>2</v>
      </c>
      <c r="N412" s="3">
        <v>0</v>
      </c>
      <c r="O412" s="3">
        <v>0</v>
      </c>
      <c r="P412" s="3">
        <f t="shared" si="36"/>
        <v>2</v>
      </c>
      <c r="Q412" s="22">
        <f t="shared" si="37"/>
        <v>2</v>
      </c>
      <c r="T412" s="3">
        <f t="shared" si="33"/>
        <v>0</v>
      </c>
      <c r="U412" s="19" t="e">
        <f t="shared" si="34"/>
        <v>#DIV/0!</v>
      </c>
    </row>
    <row r="413" spans="1:21" ht="15.75" customHeight="1">
      <c r="A413" s="3">
        <v>412</v>
      </c>
      <c r="B413" s="24" t="s">
        <v>901</v>
      </c>
      <c r="C413" s="24" t="s">
        <v>1042</v>
      </c>
      <c r="D413" s="22" t="s">
        <v>672</v>
      </c>
      <c r="E413" s="22">
        <v>1950</v>
      </c>
      <c r="F413" s="22">
        <v>1951</v>
      </c>
      <c r="G413" s="22"/>
      <c r="H413" s="22"/>
      <c r="I413" s="22"/>
      <c r="J413" s="22">
        <v>2</v>
      </c>
      <c r="K413" s="22"/>
      <c r="L413" s="22">
        <f t="shared" si="35"/>
        <v>2</v>
      </c>
      <c r="M413" s="11">
        <v>2</v>
      </c>
      <c r="N413" s="3">
        <v>0</v>
      </c>
      <c r="O413" s="3">
        <v>0</v>
      </c>
      <c r="P413" s="3">
        <f t="shared" si="36"/>
        <v>2</v>
      </c>
      <c r="Q413" s="22">
        <f t="shared" si="37"/>
        <v>2</v>
      </c>
      <c r="T413" s="3">
        <f t="shared" si="33"/>
        <v>0</v>
      </c>
      <c r="U413" s="19" t="e">
        <f t="shared" si="34"/>
        <v>#DIV/0!</v>
      </c>
    </row>
    <row r="414" spans="1:21" ht="15.75" customHeight="1">
      <c r="A414" s="3">
        <v>413</v>
      </c>
      <c r="B414" s="24" t="s">
        <v>1057</v>
      </c>
      <c r="C414" s="24" t="s">
        <v>1058</v>
      </c>
      <c r="D414" s="22" t="s">
        <v>672</v>
      </c>
      <c r="E414" s="22">
        <v>1950</v>
      </c>
      <c r="F414" s="22">
        <v>1951</v>
      </c>
      <c r="G414" s="22"/>
      <c r="H414" s="22"/>
      <c r="I414" s="22"/>
      <c r="J414" s="22">
        <v>2</v>
      </c>
      <c r="K414" s="22"/>
      <c r="L414" s="22">
        <f t="shared" si="35"/>
        <v>2</v>
      </c>
      <c r="M414" s="11">
        <v>2</v>
      </c>
      <c r="N414" s="3">
        <v>0</v>
      </c>
      <c r="O414" s="3">
        <v>0</v>
      </c>
      <c r="P414" s="3">
        <f t="shared" si="36"/>
        <v>2</v>
      </c>
      <c r="Q414" s="22">
        <f t="shared" si="37"/>
        <v>2</v>
      </c>
      <c r="T414" s="3">
        <f t="shared" si="33"/>
        <v>0</v>
      </c>
      <c r="U414" s="19" t="e">
        <f t="shared" si="34"/>
        <v>#DIV/0!</v>
      </c>
    </row>
    <row r="415" spans="1:21" ht="15.75" customHeight="1">
      <c r="A415" s="3">
        <v>414</v>
      </c>
      <c r="B415" s="24" t="s">
        <v>952</v>
      </c>
      <c r="C415" s="24" t="s">
        <v>322</v>
      </c>
      <c r="D415" s="22" t="s">
        <v>825</v>
      </c>
      <c r="E415" s="22">
        <v>1951</v>
      </c>
      <c r="F415" s="22">
        <v>1952</v>
      </c>
      <c r="G415" s="22"/>
      <c r="H415" s="22"/>
      <c r="I415" s="22"/>
      <c r="J415" s="22">
        <v>2</v>
      </c>
      <c r="K415" s="22"/>
      <c r="L415" s="22">
        <f t="shared" si="35"/>
        <v>2</v>
      </c>
      <c r="M415" s="11">
        <v>2</v>
      </c>
      <c r="N415" s="3">
        <v>0</v>
      </c>
      <c r="O415" s="3">
        <v>0</v>
      </c>
      <c r="P415" s="3">
        <f t="shared" si="36"/>
        <v>2</v>
      </c>
      <c r="Q415" s="22">
        <f t="shared" si="37"/>
        <v>2</v>
      </c>
      <c r="T415" s="3">
        <f t="shared" si="33"/>
        <v>0</v>
      </c>
      <c r="U415" s="19" t="e">
        <f t="shared" si="34"/>
        <v>#DIV/0!</v>
      </c>
    </row>
    <row r="416" spans="1:21" ht="15.75" customHeight="1">
      <c r="A416" s="3">
        <v>415</v>
      </c>
      <c r="B416" s="24" t="s">
        <v>986</v>
      </c>
      <c r="C416" s="24" t="s">
        <v>1170</v>
      </c>
      <c r="D416" s="22" t="s">
        <v>753</v>
      </c>
      <c r="E416" s="22">
        <v>1956</v>
      </c>
      <c r="F416" s="22">
        <v>1957</v>
      </c>
      <c r="G416" s="22"/>
      <c r="H416" s="22"/>
      <c r="I416" s="22"/>
      <c r="J416" s="22">
        <v>2</v>
      </c>
      <c r="K416" s="22"/>
      <c r="L416" s="22">
        <f t="shared" si="35"/>
        <v>2</v>
      </c>
      <c r="M416" s="11">
        <v>2</v>
      </c>
      <c r="N416" s="3">
        <v>0</v>
      </c>
      <c r="O416" s="3">
        <v>0</v>
      </c>
      <c r="P416" s="3">
        <f t="shared" si="36"/>
        <v>2</v>
      </c>
      <c r="Q416" s="22">
        <f t="shared" si="37"/>
        <v>2</v>
      </c>
      <c r="T416" s="3">
        <f t="shared" si="33"/>
        <v>0</v>
      </c>
      <c r="U416" s="19" t="e">
        <f t="shared" si="34"/>
        <v>#DIV/0!</v>
      </c>
    </row>
    <row r="417" spans="1:21" ht="15.75" customHeight="1">
      <c r="A417" s="3">
        <v>416</v>
      </c>
      <c r="B417" s="24" t="s">
        <v>986</v>
      </c>
      <c r="C417" s="24" t="s">
        <v>30</v>
      </c>
      <c r="D417" s="22" t="s">
        <v>769</v>
      </c>
      <c r="E417" s="22">
        <v>1957</v>
      </c>
      <c r="F417" s="22">
        <v>1958</v>
      </c>
      <c r="G417" s="22"/>
      <c r="H417" s="22"/>
      <c r="I417" s="22"/>
      <c r="J417" s="22">
        <v>2</v>
      </c>
      <c r="K417" s="22"/>
      <c r="L417" s="22">
        <f t="shared" si="35"/>
        <v>2</v>
      </c>
      <c r="M417" s="11">
        <v>2</v>
      </c>
      <c r="N417" s="3">
        <v>0</v>
      </c>
      <c r="O417" s="3">
        <v>0</v>
      </c>
      <c r="P417" s="3">
        <f t="shared" si="36"/>
        <v>2</v>
      </c>
      <c r="Q417" s="22">
        <f t="shared" si="37"/>
        <v>2</v>
      </c>
      <c r="T417" s="3">
        <f t="shared" si="33"/>
        <v>0</v>
      </c>
      <c r="U417" s="19" t="e">
        <f t="shared" si="34"/>
        <v>#DIV/0!</v>
      </c>
    </row>
    <row r="418" spans="1:21" ht="15.75" customHeight="1">
      <c r="A418" s="3">
        <v>417</v>
      </c>
      <c r="B418" s="24" t="s">
        <v>1066</v>
      </c>
      <c r="C418" s="24" t="s">
        <v>1067</v>
      </c>
      <c r="D418" s="22" t="s">
        <v>734</v>
      </c>
      <c r="E418" s="22">
        <v>1961</v>
      </c>
      <c r="F418" s="22">
        <v>1962</v>
      </c>
      <c r="G418" s="22"/>
      <c r="H418" s="22"/>
      <c r="I418" s="22"/>
      <c r="J418" s="22">
        <v>2</v>
      </c>
      <c r="K418" s="22"/>
      <c r="L418" s="22">
        <f t="shared" si="35"/>
        <v>2</v>
      </c>
      <c r="M418" s="11">
        <v>2</v>
      </c>
      <c r="N418" s="3">
        <v>0</v>
      </c>
      <c r="O418" s="3">
        <v>0</v>
      </c>
      <c r="P418" s="3">
        <f t="shared" si="36"/>
        <v>2</v>
      </c>
      <c r="Q418" s="22">
        <f t="shared" si="37"/>
        <v>2</v>
      </c>
      <c r="T418" s="3">
        <f t="shared" si="33"/>
        <v>0</v>
      </c>
      <c r="U418" s="19" t="e">
        <f t="shared" si="34"/>
        <v>#DIV/0!</v>
      </c>
    </row>
    <row r="419" spans="1:21" ht="15.75" customHeight="1">
      <c r="A419" s="3">
        <v>418</v>
      </c>
      <c r="B419" s="24" t="s">
        <v>952</v>
      </c>
      <c r="C419" s="24" t="s">
        <v>1167</v>
      </c>
      <c r="D419" s="22" t="s">
        <v>734</v>
      </c>
      <c r="E419" s="22">
        <v>1961</v>
      </c>
      <c r="F419" s="22">
        <v>1962</v>
      </c>
      <c r="G419" s="22"/>
      <c r="H419" s="22"/>
      <c r="I419" s="22"/>
      <c r="J419" s="22">
        <v>2</v>
      </c>
      <c r="K419" s="22"/>
      <c r="L419" s="22">
        <f t="shared" si="35"/>
        <v>2</v>
      </c>
      <c r="M419" s="11">
        <v>2</v>
      </c>
      <c r="N419" s="3">
        <v>0</v>
      </c>
      <c r="O419" s="3">
        <v>0</v>
      </c>
      <c r="P419" s="3">
        <f t="shared" si="36"/>
        <v>2</v>
      </c>
      <c r="Q419" s="22">
        <f t="shared" si="37"/>
        <v>2</v>
      </c>
      <c r="T419" s="3">
        <f t="shared" si="33"/>
        <v>0</v>
      </c>
      <c r="U419" s="19" t="e">
        <f t="shared" si="34"/>
        <v>#DIV/0!</v>
      </c>
    </row>
    <row r="420" spans="1:21" ht="15.75" customHeight="1">
      <c r="A420" s="3">
        <v>419</v>
      </c>
      <c r="B420" s="24" t="s">
        <v>903</v>
      </c>
      <c r="C420" s="24" t="s">
        <v>126</v>
      </c>
      <c r="D420" s="22" t="s">
        <v>785</v>
      </c>
      <c r="E420" s="22">
        <v>1960</v>
      </c>
      <c r="F420" s="22">
        <v>1961</v>
      </c>
      <c r="G420" s="22"/>
      <c r="H420" s="22"/>
      <c r="I420" s="22"/>
      <c r="J420" s="22">
        <v>2</v>
      </c>
      <c r="K420" s="22"/>
      <c r="L420" s="22">
        <f t="shared" si="35"/>
        <v>2</v>
      </c>
      <c r="M420" s="11">
        <v>2</v>
      </c>
      <c r="N420" s="3">
        <v>0</v>
      </c>
      <c r="O420" s="3">
        <v>0</v>
      </c>
      <c r="P420" s="3">
        <f t="shared" si="36"/>
        <v>2</v>
      </c>
      <c r="Q420" s="22">
        <f t="shared" si="37"/>
        <v>2</v>
      </c>
      <c r="T420" s="3">
        <f t="shared" si="33"/>
        <v>0</v>
      </c>
      <c r="U420" s="19" t="e">
        <f t="shared" si="34"/>
        <v>#DIV/0!</v>
      </c>
    </row>
    <row r="421" spans="1:21" ht="15.75" customHeight="1">
      <c r="A421" s="3">
        <v>420</v>
      </c>
      <c r="B421" s="24" t="s">
        <v>31</v>
      </c>
      <c r="C421" s="24" t="s">
        <v>32</v>
      </c>
      <c r="D421" s="22" t="s">
        <v>698</v>
      </c>
      <c r="E421" s="22">
        <v>1964</v>
      </c>
      <c r="F421" s="22">
        <v>1965</v>
      </c>
      <c r="G421" s="22"/>
      <c r="H421" s="22"/>
      <c r="I421" s="22"/>
      <c r="J421" s="22">
        <v>2</v>
      </c>
      <c r="K421" s="22"/>
      <c r="L421" s="22">
        <f t="shared" si="35"/>
        <v>2</v>
      </c>
      <c r="M421" s="11">
        <v>2</v>
      </c>
      <c r="N421" s="3">
        <v>0</v>
      </c>
      <c r="O421" s="3">
        <v>0</v>
      </c>
      <c r="P421" s="3">
        <f t="shared" si="36"/>
        <v>2</v>
      </c>
      <c r="Q421" s="22">
        <f t="shared" si="37"/>
        <v>2</v>
      </c>
      <c r="T421" s="3">
        <f t="shared" si="33"/>
        <v>0</v>
      </c>
      <c r="U421" s="19" t="e">
        <f t="shared" si="34"/>
        <v>#DIV/0!</v>
      </c>
    </row>
    <row r="422" spans="1:21" ht="15.75" customHeight="1">
      <c r="A422" s="3">
        <v>421</v>
      </c>
      <c r="B422" s="24" t="s">
        <v>847</v>
      </c>
      <c r="C422" s="24" t="s">
        <v>166</v>
      </c>
      <c r="D422" s="22" t="s">
        <v>698</v>
      </c>
      <c r="E422" s="22">
        <v>1964</v>
      </c>
      <c r="F422" s="22">
        <v>1965</v>
      </c>
      <c r="G422" s="22"/>
      <c r="H422" s="22"/>
      <c r="I422" s="22"/>
      <c r="J422" s="22">
        <v>2</v>
      </c>
      <c r="K422" s="22"/>
      <c r="L422" s="22">
        <f t="shared" si="35"/>
        <v>2</v>
      </c>
      <c r="M422" s="11">
        <v>2</v>
      </c>
      <c r="N422" s="3">
        <v>0</v>
      </c>
      <c r="O422" s="3">
        <v>0</v>
      </c>
      <c r="P422" s="3">
        <f t="shared" si="36"/>
        <v>2</v>
      </c>
      <c r="Q422" s="22">
        <f t="shared" si="37"/>
        <v>2</v>
      </c>
      <c r="T422" s="3">
        <f t="shared" si="33"/>
        <v>0</v>
      </c>
      <c r="U422" s="19" t="e">
        <f t="shared" si="34"/>
        <v>#DIV/0!</v>
      </c>
    </row>
    <row r="423" spans="1:21" ht="15.75" customHeight="1">
      <c r="A423" s="3">
        <v>422</v>
      </c>
      <c r="B423" s="24" t="s">
        <v>970</v>
      </c>
      <c r="C423" s="24" t="s">
        <v>941</v>
      </c>
      <c r="D423" s="22" t="s">
        <v>698</v>
      </c>
      <c r="E423" s="22">
        <v>1964</v>
      </c>
      <c r="F423" s="22">
        <v>1965</v>
      </c>
      <c r="G423" s="22"/>
      <c r="H423" s="22"/>
      <c r="I423" s="22"/>
      <c r="J423" s="22">
        <v>2</v>
      </c>
      <c r="K423" s="22"/>
      <c r="L423" s="22">
        <f t="shared" si="35"/>
        <v>2</v>
      </c>
      <c r="M423" s="11">
        <v>2</v>
      </c>
      <c r="N423" s="3">
        <v>0</v>
      </c>
      <c r="O423" s="3">
        <v>0</v>
      </c>
      <c r="P423" s="3">
        <f t="shared" si="36"/>
        <v>2</v>
      </c>
      <c r="Q423" s="22">
        <f t="shared" si="37"/>
        <v>2</v>
      </c>
      <c r="T423" s="3">
        <f t="shared" si="33"/>
        <v>0</v>
      </c>
      <c r="U423" s="19" t="e">
        <f t="shared" si="34"/>
        <v>#DIV/0!</v>
      </c>
    </row>
    <row r="424" spans="1:21" ht="15.75" customHeight="1">
      <c r="A424" s="3">
        <v>423</v>
      </c>
      <c r="B424" s="24" t="s">
        <v>999</v>
      </c>
      <c r="C424" s="24" t="s">
        <v>248</v>
      </c>
      <c r="D424" s="22" t="s">
        <v>698</v>
      </c>
      <c r="E424" s="22">
        <v>1964</v>
      </c>
      <c r="F424" s="22">
        <v>1965</v>
      </c>
      <c r="G424" s="22"/>
      <c r="H424" s="22"/>
      <c r="I424" s="22"/>
      <c r="J424" s="22">
        <v>2</v>
      </c>
      <c r="K424" s="22"/>
      <c r="L424" s="22">
        <f t="shared" si="35"/>
        <v>2</v>
      </c>
      <c r="M424" s="11">
        <v>2</v>
      </c>
      <c r="N424" s="3">
        <v>0</v>
      </c>
      <c r="O424" s="3">
        <v>0</v>
      </c>
      <c r="P424" s="3">
        <f t="shared" si="36"/>
        <v>2</v>
      </c>
      <c r="Q424" s="22">
        <f t="shared" si="37"/>
        <v>2</v>
      </c>
      <c r="T424" s="3">
        <f t="shared" si="33"/>
        <v>0</v>
      </c>
      <c r="U424" s="19" t="e">
        <f t="shared" si="34"/>
        <v>#DIV/0!</v>
      </c>
    </row>
    <row r="425" spans="1:21" ht="15.75" customHeight="1">
      <c r="A425" s="3">
        <v>424</v>
      </c>
      <c r="B425" s="24" t="s">
        <v>532</v>
      </c>
      <c r="C425" s="24" t="s">
        <v>999</v>
      </c>
      <c r="D425" s="22" t="s">
        <v>775</v>
      </c>
      <c r="E425" s="22">
        <v>1965</v>
      </c>
      <c r="F425" s="22">
        <v>1966</v>
      </c>
      <c r="G425" s="22"/>
      <c r="H425" s="22"/>
      <c r="I425" s="22"/>
      <c r="J425" s="22">
        <v>2</v>
      </c>
      <c r="K425" s="22"/>
      <c r="L425" s="22">
        <f t="shared" si="35"/>
        <v>2</v>
      </c>
      <c r="M425" s="11">
        <v>2</v>
      </c>
      <c r="N425" s="3">
        <v>0</v>
      </c>
      <c r="O425" s="3">
        <v>0</v>
      </c>
      <c r="P425" s="3">
        <f t="shared" si="36"/>
        <v>2</v>
      </c>
      <c r="Q425" s="22">
        <f t="shared" si="37"/>
        <v>2</v>
      </c>
      <c r="T425" s="3">
        <f t="shared" si="33"/>
        <v>0</v>
      </c>
      <c r="U425" s="19" t="e">
        <f t="shared" si="34"/>
        <v>#DIV/0!</v>
      </c>
    </row>
    <row r="426" spans="1:21" ht="15.75" customHeight="1">
      <c r="A426" s="3">
        <v>425</v>
      </c>
      <c r="B426" s="24" t="s">
        <v>69</v>
      </c>
      <c r="C426" s="24" t="s">
        <v>68</v>
      </c>
      <c r="D426" s="22" t="s">
        <v>775</v>
      </c>
      <c r="E426" s="22">
        <v>1965</v>
      </c>
      <c r="F426" s="22">
        <v>1966</v>
      </c>
      <c r="G426" s="22"/>
      <c r="H426" s="22"/>
      <c r="I426" s="22"/>
      <c r="J426" s="22">
        <v>2</v>
      </c>
      <c r="K426" s="22"/>
      <c r="L426" s="22">
        <f t="shared" si="35"/>
        <v>2</v>
      </c>
      <c r="M426" s="11">
        <v>2</v>
      </c>
      <c r="N426" s="3">
        <v>0</v>
      </c>
      <c r="O426" s="3">
        <v>0</v>
      </c>
      <c r="P426" s="3">
        <f t="shared" si="36"/>
        <v>2</v>
      </c>
      <c r="Q426" s="22">
        <f t="shared" si="37"/>
        <v>2</v>
      </c>
      <c r="T426" s="3">
        <f t="shared" si="33"/>
        <v>0</v>
      </c>
      <c r="U426" s="19" t="e">
        <f t="shared" si="34"/>
        <v>#DIV/0!</v>
      </c>
    </row>
    <row r="427" spans="1:21" ht="15.75" customHeight="1">
      <c r="A427" s="3">
        <v>426</v>
      </c>
      <c r="B427" s="24" t="s">
        <v>952</v>
      </c>
      <c r="C427" s="24" t="s">
        <v>416</v>
      </c>
      <c r="D427" s="22" t="s">
        <v>770</v>
      </c>
      <c r="E427" s="22">
        <v>1984</v>
      </c>
      <c r="F427" s="22">
        <v>1985</v>
      </c>
      <c r="G427" s="22"/>
      <c r="H427" s="22"/>
      <c r="I427" s="22"/>
      <c r="J427" s="22">
        <v>2</v>
      </c>
      <c r="K427" s="22"/>
      <c r="L427" s="22">
        <f t="shared" si="35"/>
        <v>2</v>
      </c>
      <c r="M427" s="11">
        <v>2</v>
      </c>
      <c r="N427" s="3">
        <v>0</v>
      </c>
      <c r="O427" s="3">
        <v>0</v>
      </c>
      <c r="P427" s="3">
        <f t="shared" si="36"/>
        <v>2</v>
      </c>
      <c r="Q427" s="22">
        <f t="shared" si="37"/>
        <v>2</v>
      </c>
      <c r="T427" s="3">
        <f t="shared" si="33"/>
        <v>0</v>
      </c>
      <c r="U427" s="19" t="e">
        <f t="shared" si="34"/>
        <v>#DIV/0!</v>
      </c>
    </row>
    <row r="428" spans="1:21" ht="15.75" customHeight="1">
      <c r="A428" s="3">
        <v>427</v>
      </c>
      <c r="B428" s="24" t="s">
        <v>968</v>
      </c>
      <c r="C428" s="24" t="s">
        <v>34</v>
      </c>
      <c r="D428" s="22" t="s">
        <v>770</v>
      </c>
      <c r="E428" s="22">
        <v>1984</v>
      </c>
      <c r="F428" s="22">
        <v>1985</v>
      </c>
      <c r="G428" s="22"/>
      <c r="H428" s="22"/>
      <c r="I428" s="22"/>
      <c r="J428" s="22">
        <v>2</v>
      </c>
      <c r="K428" s="22"/>
      <c r="L428" s="22">
        <f t="shared" si="35"/>
        <v>2</v>
      </c>
      <c r="M428" s="11">
        <v>2</v>
      </c>
      <c r="N428" s="3">
        <v>0</v>
      </c>
      <c r="O428" s="3">
        <v>0</v>
      </c>
      <c r="P428" s="3">
        <f t="shared" si="36"/>
        <v>2</v>
      </c>
      <c r="Q428" s="22">
        <f t="shared" si="37"/>
        <v>2</v>
      </c>
      <c r="T428" s="3">
        <f t="shared" si="33"/>
        <v>0</v>
      </c>
      <c r="U428" s="19" t="e">
        <f t="shared" si="34"/>
        <v>#DIV/0!</v>
      </c>
    </row>
    <row r="429" spans="1:21" ht="15.75" customHeight="1">
      <c r="A429" s="3">
        <v>428</v>
      </c>
      <c r="B429" s="24" t="s">
        <v>63</v>
      </c>
      <c r="C429" s="24" t="s">
        <v>64</v>
      </c>
      <c r="D429" s="22" t="s">
        <v>770</v>
      </c>
      <c r="E429" s="22">
        <v>1984</v>
      </c>
      <c r="F429" s="22">
        <v>1985</v>
      </c>
      <c r="G429" s="22"/>
      <c r="H429" s="22"/>
      <c r="I429" s="22"/>
      <c r="J429" s="22">
        <v>2</v>
      </c>
      <c r="K429" s="22"/>
      <c r="L429" s="22">
        <f t="shared" si="35"/>
        <v>2</v>
      </c>
      <c r="M429" s="11">
        <v>2</v>
      </c>
      <c r="N429" s="3">
        <v>0</v>
      </c>
      <c r="O429" s="3">
        <v>0</v>
      </c>
      <c r="P429" s="3">
        <f t="shared" si="36"/>
        <v>2</v>
      </c>
      <c r="Q429" s="22">
        <f t="shared" si="37"/>
        <v>2</v>
      </c>
      <c r="T429" s="3">
        <f t="shared" si="33"/>
        <v>0</v>
      </c>
      <c r="U429" s="19" t="e">
        <f t="shared" si="34"/>
        <v>#DIV/0!</v>
      </c>
    </row>
    <row r="430" spans="1:21" ht="15.75" customHeight="1">
      <c r="A430" s="3">
        <v>429</v>
      </c>
      <c r="B430" s="24" t="s">
        <v>253</v>
      </c>
      <c r="C430" s="24" t="s">
        <v>254</v>
      </c>
      <c r="D430" s="22" t="s">
        <v>726</v>
      </c>
      <c r="E430" s="22">
        <v>1985</v>
      </c>
      <c r="F430" s="22">
        <v>1986</v>
      </c>
      <c r="G430" s="22"/>
      <c r="H430" s="22"/>
      <c r="I430" s="22"/>
      <c r="J430" s="22">
        <v>2</v>
      </c>
      <c r="K430" s="22"/>
      <c r="L430" s="22">
        <f t="shared" si="35"/>
        <v>2</v>
      </c>
      <c r="M430" s="11">
        <v>2</v>
      </c>
      <c r="N430" s="3">
        <v>0</v>
      </c>
      <c r="O430" s="3">
        <v>0</v>
      </c>
      <c r="P430" s="3">
        <f t="shared" si="36"/>
        <v>2</v>
      </c>
      <c r="Q430" s="22">
        <f t="shared" si="37"/>
        <v>2</v>
      </c>
      <c r="T430" s="3">
        <f aca="true" t="shared" si="38" ref="T430:T493">SUM((W430/10)+(X430/5)+(Y430/2)+(Z430)+(AA430/5))</f>
        <v>0</v>
      </c>
      <c r="U430" s="19" t="e">
        <f aca="true" t="shared" si="39" ref="U430:U493">SUM(T430)/V430</f>
        <v>#DIV/0!</v>
      </c>
    </row>
    <row r="431" spans="1:21" ht="15.75" customHeight="1">
      <c r="A431" s="3">
        <v>430</v>
      </c>
      <c r="B431" s="24" t="s">
        <v>1044</v>
      </c>
      <c r="C431" s="24" t="s">
        <v>1045</v>
      </c>
      <c r="D431" s="22" t="s">
        <v>726</v>
      </c>
      <c r="E431" s="22">
        <v>1985</v>
      </c>
      <c r="F431" s="22">
        <v>1986</v>
      </c>
      <c r="G431" s="22"/>
      <c r="H431" s="22"/>
      <c r="I431" s="22"/>
      <c r="J431" s="22">
        <v>2</v>
      </c>
      <c r="K431" s="22"/>
      <c r="L431" s="22">
        <f t="shared" si="35"/>
        <v>2</v>
      </c>
      <c r="M431" s="11">
        <v>2</v>
      </c>
      <c r="N431" s="3">
        <v>0</v>
      </c>
      <c r="O431" s="3">
        <v>0</v>
      </c>
      <c r="P431" s="3">
        <f t="shared" si="36"/>
        <v>2</v>
      </c>
      <c r="Q431" s="22">
        <f t="shared" si="37"/>
        <v>2</v>
      </c>
      <c r="T431" s="3">
        <f t="shared" si="38"/>
        <v>0</v>
      </c>
      <c r="U431" s="19" t="e">
        <f t="shared" si="39"/>
        <v>#DIV/0!</v>
      </c>
    </row>
    <row r="432" spans="1:21" ht="15.75" customHeight="1">
      <c r="A432" s="3">
        <v>431</v>
      </c>
      <c r="B432" s="24" t="s">
        <v>1150</v>
      </c>
      <c r="C432" s="24" t="s">
        <v>1151</v>
      </c>
      <c r="D432" s="22" t="s">
        <v>684</v>
      </c>
      <c r="E432" s="22">
        <v>1986</v>
      </c>
      <c r="F432" s="22">
        <v>1987</v>
      </c>
      <c r="G432" s="22"/>
      <c r="H432" s="22"/>
      <c r="I432" s="22"/>
      <c r="J432" s="22">
        <v>2</v>
      </c>
      <c r="K432" s="22"/>
      <c r="L432" s="22">
        <f t="shared" si="35"/>
        <v>2</v>
      </c>
      <c r="M432" s="11">
        <v>2</v>
      </c>
      <c r="N432" s="3">
        <v>0</v>
      </c>
      <c r="O432" s="3">
        <v>0</v>
      </c>
      <c r="P432" s="3">
        <f t="shared" si="36"/>
        <v>2</v>
      </c>
      <c r="Q432" s="22">
        <f t="shared" si="37"/>
        <v>2</v>
      </c>
      <c r="T432" s="3">
        <f t="shared" si="38"/>
        <v>0</v>
      </c>
      <c r="U432" s="19" t="e">
        <f t="shared" si="39"/>
        <v>#DIV/0!</v>
      </c>
    </row>
    <row r="433" spans="1:21" ht="15.75" customHeight="1">
      <c r="A433" s="3">
        <v>432</v>
      </c>
      <c r="B433" s="24" t="s">
        <v>353</v>
      </c>
      <c r="C433" s="24" t="s">
        <v>354</v>
      </c>
      <c r="D433" s="22" t="s">
        <v>684</v>
      </c>
      <c r="E433" s="22">
        <v>1986</v>
      </c>
      <c r="F433" s="22">
        <v>1987</v>
      </c>
      <c r="G433" s="22"/>
      <c r="H433" s="22"/>
      <c r="I433" s="22"/>
      <c r="J433" s="22">
        <v>2</v>
      </c>
      <c r="K433" s="22"/>
      <c r="L433" s="22">
        <f t="shared" si="35"/>
        <v>2</v>
      </c>
      <c r="M433" s="11">
        <v>2</v>
      </c>
      <c r="N433" s="3">
        <v>0</v>
      </c>
      <c r="O433" s="3">
        <v>0</v>
      </c>
      <c r="P433" s="3">
        <f t="shared" si="36"/>
        <v>2</v>
      </c>
      <c r="Q433" s="22">
        <f t="shared" si="37"/>
        <v>2</v>
      </c>
      <c r="T433" s="3">
        <f t="shared" si="38"/>
        <v>0</v>
      </c>
      <c r="U433" s="19" t="e">
        <f t="shared" si="39"/>
        <v>#DIV/0!</v>
      </c>
    </row>
    <row r="434" spans="1:21" ht="15.75" customHeight="1">
      <c r="A434" s="3">
        <v>433</v>
      </c>
      <c r="B434" s="24" t="s">
        <v>99</v>
      </c>
      <c r="C434" s="24" t="s">
        <v>97</v>
      </c>
      <c r="D434" s="22" t="s">
        <v>684</v>
      </c>
      <c r="E434" s="22">
        <v>1986</v>
      </c>
      <c r="F434" s="22">
        <v>1987</v>
      </c>
      <c r="G434" s="22"/>
      <c r="H434" s="22"/>
      <c r="I434" s="22"/>
      <c r="J434" s="22">
        <v>2</v>
      </c>
      <c r="K434" s="22"/>
      <c r="L434" s="22">
        <f t="shared" si="35"/>
        <v>2</v>
      </c>
      <c r="M434" s="11">
        <v>2</v>
      </c>
      <c r="N434" s="3">
        <v>0</v>
      </c>
      <c r="O434" s="3">
        <v>0</v>
      </c>
      <c r="P434" s="3">
        <f t="shared" si="36"/>
        <v>2</v>
      </c>
      <c r="Q434" s="22">
        <f t="shared" si="37"/>
        <v>2</v>
      </c>
      <c r="T434" s="3">
        <f t="shared" si="38"/>
        <v>0</v>
      </c>
      <c r="U434" s="19" t="e">
        <f t="shared" si="39"/>
        <v>#DIV/0!</v>
      </c>
    </row>
    <row r="435" spans="1:21" ht="15.75" customHeight="1">
      <c r="A435" s="3">
        <v>434</v>
      </c>
      <c r="B435" s="24" t="s">
        <v>952</v>
      </c>
      <c r="C435" s="24" t="s">
        <v>1152</v>
      </c>
      <c r="D435" s="22" t="s">
        <v>747</v>
      </c>
      <c r="E435" s="22">
        <v>1987</v>
      </c>
      <c r="F435" s="22">
        <v>1988</v>
      </c>
      <c r="G435" s="22"/>
      <c r="H435" s="22"/>
      <c r="I435" s="22"/>
      <c r="J435" s="22">
        <v>2</v>
      </c>
      <c r="K435" s="22"/>
      <c r="L435" s="22">
        <f t="shared" si="35"/>
        <v>2</v>
      </c>
      <c r="M435" s="11">
        <v>2</v>
      </c>
      <c r="N435" s="3">
        <v>0</v>
      </c>
      <c r="O435" s="3">
        <v>0</v>
      </c>
      <c r="P435" s="3">
        <f t="shared" si="36"/>
        <v>2</v>
      </c>
      <c r="Q435" s="22">
        <f t="shared" si="37"/>
        <v>2</v>
      </c>
      <c r="T435" s="3">
        <f t="shared" si="38"/>
        <v>0</v>
      </c>
      <c r="U435" s="19" t="e">
        <f t="shared" si="39"/>
        <v>#DIV/0!</v>
      </c>
    </row>
    <row r="436" spans="1:21" ht="15.75" customHeight="1">
      <c r="A436" s="3">
        <v>435</v>
      </c>
      <c r="B436" s="24" t="s">
        <v>984</v>
      </c>
      <c r="C436" s="24" t="s">
        <v>985</v>
      </c>
      <c r="D436" s="22" t="s">
        <v>705</v>
      </c>
      <c r="E436" s="22">
        <v>1988</v>
      </c>
      <c r="F436" s="22">
        <v>1989</v>
      </c>
      <c r="G436" s="22"/>
      <c r="H436" s="22"/>
      <c r="I436" s="22"/>
      <c r="J436" s="22">
        <v>2</v>
      </c>
      <c r="K436" s="22"/>
      <c r="L436" s="22">
        <f t="shared" si="35"/>
        <v>2</v>
      </c>
      <c r="M436" s="11">
        <v>2</v>
      </c>
      <c r="N436" s="3">
        <v>0</v>
      </c>
      <c r="O436" s="3">
        <v>0</v>
      </c>
      <c r="P436" s="3">
        <f t="shared" si="36"/>
        <v>2</v>
      </c>
      <c r="Q436" s="22">
        <f t="shared" si="37"/>
        <v>2</v>
      </c>
      <c r="T436" s="3">
        <f t="shared" si="38"/>
        <v>0</v>
      </c>
      <c r="U436" s="19" t="e">
        <f t="shared" si="39"/>
        <v>#DIV/0!</v>
      </c>
    </row>
    <row r="437" spans="1:21" ht="15.75" customHeight="1">
      <c r="A437" s="3">
        <v>436</v>
      </c>
      <c r="B437" s="24" t="s">
        <v>952</v>
      </c>
      <c r="C437" s="24" t="s">
        <v>493</v>
      </c>
      <c r="D437" s="22" t="s">
        <v>669</v>
      </c>
      <c r="E437" s="22">
        <v>1989</v>
      </c>
      <c r="F437" s="22">
        <v>1990</v>
      </c>
      <c r="G437" s="22"/>
      <c r="H437" s="22"/>
      <c r="I437" s="22"/>
      <c r="J437" s="22">
        <v>2</v>
      </c>
      <c r="K437" s="22"/>
      <c r="L437" s="22">
        <f t="shared" si="35"/>
        <v>2</v>
      </c>
      <c r="M437" s="11">
        <v>2</v>
      </c>
      <c r="N437" s="3">
        <v>0</v>
      </c>
      <c r="O437" s="3">
        <v>0</v>
      </c>
      <c r="P437" s="3">
        <f t="shared" si="36"/>
        <v>2</v>
      </c>
      <c r="Q437" s="22">
        <f t="shared" si="37"/>
        <v>2</v>
      </c>
      <c r="T437" s="3">
        <f t="shared" si="38"/>
        <v>0</v>
      </c>
      <c r="U437" s="19" t="e">
        <f t="shared" si="39"/>
        <v>#DIV/0!</v>
      </c>
    </row>
    <row r="438" spans="1:21" ht="15.75" customHeight="1">
      <c r="A438" s="3">
        <v>437</v>
      </c>
      <c r="B438" s="24" t="s">
        <v>880</v>
      </c>
      <c r="C438" s="24" t="s">
        <v>881</v>
      </c>
      <c r="D438" s="22" t="s">
        <v>669</v>
      </c>
      <c r="E438" s="22">
        <v>1989</v>
      </c>
      <c r="F438" s="22">
        <v>1990</v>
      </c>
      <c r="G438" s="22"/>
      <c r="H438" s="22"/>
      <c r="I438" s="22"/>
      <c r="J438" s="22">
        <v>2</v>
      </c>
      <c r="K438" s="22"/>
      <c r="L438" s="22">
        <f t="shared" si="35"/>
        <v>2</v>
      </c>
      <c r="M438" s="11">
        <v>2</v>
      </c>
      <c r="N438" s="3">
        <v>0</v>
      </c>
      <c r="O438" s="3">
        <v>0</v>
      </c>
      <c r="P438" s="3">
        <f t="shared" si="36"/>
        <v>2</v>
      </c>
      <c r="Q438" s="22">
        <f t="shared" si="37"/>
        <v>2</v>
      </c>
      <c r="T438" s="3">
        <f t="shared" si="38"/>
        <v>0</v>
      </c>
      <c r="U438" s="19" t="e">
        <f t="shared" si="39"/>
        <v>#DIV/0!</v>
      </c>
    </row>
    <row r="439" spans="1:21" ht="15.75" customHeight="1">
      <c r="A439" s="3">
        <v>438</v>
      </c>
      <c r="B439" s="24" t="s">
        <v>948</v>
      </c>
      <c r="C439" s="24" t="s">
        <v>49</v>
      </c>
      <c r="D439" s="22" t="s">
        <v>774</v>
      </c>
      <c r="E439" s="22">
        <v>1990</v>
      </c>
      <c r="F439" s="22">
        <v>1991</v>
      </c>
      <c r="G439" s="22"/>
      <c r="H439" s="22"/>
      <c r="I439" s="22"/>
      <c r="J439" s="22">
        <v>2</v>
      </c>
      <c r="K439" s="22"/>
      <c r="L439" s="22">
        <f t="shared" si="35"/>
        <v>2</v>
      </c>
      <c r="M439" s="11">
        <v>2</v>
      </c>
      <c r="N439" s="3">
        <v>0</v>
      </c>
      <c r="O439" s="3">
        <v>0</v>
      </c>
      <c r="P439" s="3">
        <f t="shared" si="36"/>
        <v>2</v>
      </c>
      <c r="Q439" s="22">
        <f t="shared" si="37"/>
        <v>2</v>
      </c>
      <c r="T439" s="3">
        <f t="shared" si="38"/>
        <v>0</v>
      </c>
      <c r="U439" s="19" t="e">
        <f t="shared" si="39"/>
        <v>#DIV/0!</v>
      </c>
    </row>
    <row r="440" spans="1:21" ht="15.75" customHeight="1">
      <c r="A440" s="3">
        <v>439</v>
      </c>
      <c r="B440" s="24" t="s">
        <v>1028</v>
      </c>
      <c r="C440" s="24" t="s">
        <v>503</v>
      </c>
      <c r="D440" s="22" t="s">
        <v>774</v>
      </c>
      <c r="E440" s="22">
        <v>1990</v>
      </c>
      <c r="F440" s="22">
        <v>1991</v>
      </c>
      <c r="G440" s="22"/>
      <c r="H440" s="22"/>
      <c r="I440" s="22"/>
      <c r="J440" s="22">
        <v>2</v>
      </c>
      <c r="K440" s="22"/>
      <c r="L440" s="22">
        <f t="shared" si="35"/>
        <v>2</v>
      </c>
      <c r="M440" s="11">
        <v>2</v>
      </c>
      <c r="N440" s="3">
        <v>0</v>
      </c>
      <c r="O440" s="3">
        <v>0</v>
      </c>
      <c r="P440" s="3">
        <f t="shared" si="36"/>
        <v>2</v>
      </c>
      <c r="Q440" s="22">
        <f t="shared" si="37"/>
        <v>2</v>
      </c>
      <c r="T440" s="3">
        <f t="shared" si="38"/>
        <v>0</v>
      </c>
      <c r="U440" s="19" t="e">
        <f t="shared" si="39"/>
        <v>#DIV/0!</v>
      </c>
    </row>
    <row r="441" spans="1:21" ht="15.75" customHeight="1">
      <c r="A441" s="3">
        <v>440</v>
      </c>
      <c r="B441" s="24" t="s">
        <v>208</v>
      </c>
      <c r="C441" s="24" t="s">
        <v>209</v>
      </c>
      <c r="D441" s="22" t="s">
        <v>806</v>
      </c>
      <c r="E441" s="22">
        <v>1995</v>
      </c>
      <c r="F441" s="22">
        <v>1996</v>
      </c>
      <c r="G441" s="22"/>
      <c r="H441" s="22"/>
      <c r="I441" s="22"/>
      <c r="J441" s="22">
        <v>2</v>
      </c>
      <c r="K441" s="22"/>
      <c r="L441" s="22">
        <f t="shared" si="35"/>
        <v>2</v>
      </c>
      <c r="M441" s="11">
        <v>2</v>
      </c>
      <c r="N441" s="3">
        <v>0</v>
      </c>
      <c r="O441" s="3">
        <v>0</v>
      </c>
      <c r="P441" s="3">
        <f t="shared" si="36"/>
        <v>2</v>
      </c>
      <c r="Q441" s="22">
        <f t="shared" si="37"/>
        <v>2</v>
      </c>
      <c r="T441" s="3">
        <f t="shared" si="38"/>
        <v>0</v>
      </c>
      <c r="U441" s="19" t="e">
        <f t="shared" si="39"/>
        <v>#DIV/0!</v>
      </c>
    </row>
    <row r="442" spans="1:21" ht="15.75" customHeight="1">
      <c r="A442" s="3">
        <v>441</v>
      </c>
      <c r="B442" s="24" t="s">
        <v>86</v>
      </c>
      <c r="C442" s="24" t="s">
        <v>481</v>
      </c>
      <c r="D442" s="22" t="s">
        <v>845</v>
      </c>
      <c r="E442" s="22">
        <v>1997</v>
      </c>
      <c r="F442" s="22">
        <v>1998</v>
      </c>
      <c r="G442" s="22"/>
      <c r="H442" s="22"/>
      <c r="I442" s="22"/>
      <c r="J442" s="22">
        <v>2</v>
      </c>
      <c r="K442" s="22"/>
      <c r="L442" s="22">
        <f t="shared" si="35"/>
        <v>2</v>
      </c>
      <c r="M442" s="11">
        <v>2</v>
      </c>
      <c r="N442" s="3">
        <v>0</v>
      </c>
      <c r="O442" s="3">
        <v>0</v>
      </c>
      <c r="P442" s="3">
        <f t="shared" si="36"/>
        <v>2</v>
      </c>
      <c r="Q442" s="22">
        <f t="shared" si="37"/>
        <v>2</v>
      </c>
      <c r="T442" s="3">
        <f t="shared" si="38"/>
        <v>0</v>
      </c>
      <c r="U442" s="19" t="e">
        <f t="shared" si="39"/>
        <v>#DIV/0!</v>
      </c>
    </row>
    <row r="443" spans="1:21" ht="15.75" customHeight="1">
      <c r="A443" s="3">
        <v>442</v>
      </c>
      <c r="B443" s="24" t="s">
        <v>888</v>
      </c>
      <c r="C443" s="24" t="s">
        <v>889</v>
      </c>
      <c r="D443" s="22" t="s">
        <v>673</v>
      </c>
      <c r="E443" s="22">
        <v>2000</v>
      </c>
      <c r="F443" s="22">
        <v>2001</v>
      </c>
      <c r="G443" s="22"/>
      <c r="H443" s="22"/>
      <c r="I443" s="22"/>
      <c r="J443" s="22">
        <v>2</v>
      </c>
      <c r="K443" s="22"/>
      <c r="L443" s="22">
        <f t="shared" si="35"/>
        <v>2</v>
      </c>
      <c r="M443" s="11">
        <v>2</v>
      </c>
      <c r="N443" s="3">
        <v>0</v>
      </c>
      <c r="O443" s="3">
        <v>0</v>
      </c>
      <c r="P443" s="3">
        <f t="shared" si="36"/>
        <v>2</v>
      </c>
      <c r="Q443" s="22">
        <f t="shared" si="37"/>
        <v>2</v>
      </c>
      <c r="T443" s="3">
        <f t="shared" si="38"/>
        <v>0</v>
      </c>
      <c r="U443" s="19" t="e">
        <f t="shared" si="39"/>
        <v>#DIV/0!</v>
      </c>
    </row>
    <row r="444" spans="1:27" ht="15.75" customHeight="1">
      <c r="A444" s="3">
        <v>443</v>
      </c>
      <c r="B444" s="24" t="s">
        <v>884</v>
      </c>
      <c r="C444" s="24" t="s">
        <v>138</v>
      </c>
      <c r="D444" s="22" t="s">
        <v>663</v>
      </c>
      <c r="E444" s="22">
        <v>2005</v>
      </c>
      <c r="F444" s="22">
        <v>2006</v>
      </c>
      <c r="G444" s="22"/>
      <c r="H444" s="22"/>
      <c r="I444" s="22"/>
      <c r="J444" s="22">
        <v>2</v>
      </c>
      <c r="K444" s="22"/>
      <c r="L444" s="22">
        <f t="shared" si="35"/>
        <v>2</v>
      </c>
      <c r="M444" s="11">
        <v>1</v>
      </c>
      <c r="N444" s="3">
        <v>1</v>
      </c>
      <c r="O444" s="3">
        <v>0</v>
      </c>
      <c r="P444" s="3">
        <f t="shared" si="36"/>
        <v>1</v>
      </c>
      <c r="Q444" s="22">
        <f t="shared" si="37"/>
        <v>2</v>
      </c>
      <c r="S444" s="30">
        <f>SUM(T444+(U444*100))*1.1</f>
        <v>102.96000000000004</v>
      </c>
      <c r="T444" s="3">
        <f t="shared" si="38"/>
        <v>21.6</v>
      </c>
      <c r="U444" s="19">
        <f t="shared" si="39"/>
        <v>0.7200000000000001</v>
      </c>
      <c r="V444" s="3">
        <v>30</v>
      </c>
      <c r="W444" s="3">
        <v>30</v>
      </c>
      <c r="X444" s="3">
        <v>5</v>
      </c>
      <c r="Y444" s="3">
        <v>2</v>
      </c>
      <c r="Z444" s="3">
        <v>8</v>
      </c>
      <c r="AA444" s="3">
        <v>43</v>
      </c>
    </row>
    <row r="445" spans="1:21" ht="15.75" customHeight="1">
      <c r="A445" s="3">
        <v>444</v>
      </c>
      <c r="B445" s="24" t="s">
        <v>1023</v>
      </c>
      <c r="C445" s="24" t="s">
        <v>1022</v>
      </c>
      <c r="D445" s="22">
        <v>1921</v>
      </c>
      <c r="E445" s="22">
        <v>1921</v>
      </c>
      <c r="F445" s="22"/>
      <c r="G445" s="22"/>
      <c r="H445" s="22"/>
      <c r="I445" s="22"/>
      <c r="J445" s="22">
        <v>1</v>
      </c>
      <c r="K445" s="22"/>
      <c r="L445" s="22">
        <f t="shared" si="35"/>
        <v>1</v>
      </c>
      <c r="M445" s="11">
        <v>1</v>
      </c>
      <c r="N445" s="3">
        <v>1</v>
      </c>
      <c r="O445" s="3">
        <v>0</v>
      </c>
      <c r="P445" s="3">
        <f t="shared" si="36"/>
        <v>1</v>
      </c>
      <c r="Q445" s="22">
        <f t="shared" si="37"/>
        <v>2</v>
      </c>
      <c r="T445" s="3">
        <f t="shared" si="38"/>
        <v>0</v>
      </c>
      <c r="U445" s="19" t="e">
        <f t="shared" si="39"/>
        <v>#DIV/0!</v>
      </c>
    </row>
    <row r="446" spans="1:21" ht="15.75" customHeight="1">
      <c r="A446" s="3">
        <v>445</v>
      </c>
      <c r="B446" s="24" t="s">
        <v>928</v>
      </c>
      <c r="C446" s="24" t="s">
        <v>440</v>
      </c>
      <c r="D446" s="22">
        <v>1921</v>
      </c>
      <c r="E446" s="22">
        <v>1921</v>
      </c>
      <c r="F446" s="22"/>
      <c r="G446" s="22"/>
      <c r="H446" s="22"/>
      <c r="I446" s="22"/>
      <c r="J446" s="22">
        <v>1</v>
      </c>
      <c r="K446" s="22"/>
      <c r="L446" s="22">
        <f t="shared" si="35"/>
        <v>1</v>
      </c>
      <c r="M446" s="11">
        <v>1</v>
      </c>
      <c r="N446" s="3">
        <v>1</v>
      </c>
      <c r="O446" s="3">
        <v>0</v>
      </c>
      <c r="P446" s="3">
        <f t="shared" si="36"/>
        <v>1</v>
      </c>
      <c r="Q446" s="22">
        <f t="shared" si="37"/>
        <v>2</v>
      </c>
      <c r="T446" s="3">
        <f t="shared" si="38"/>
        <v>0</v>
      </c>
      <c r="U446" s="19" t="e">
        <f t="shared" si="39"/>
        <v>#DIV/0!</v>
      </c>
    </row>
    <row r="447" spans="1:21" ht="15.75" customHeight="1">
      <c r="A447" s="3">
        <v>446</v>
      </c>
      <c r="B447" s="24" t="s">
        <v>293</v>
      </c>
      <c r="C447" s="24" t="s">
        <v>294</v>
      </c>
      <c r="D447" s="22">
        <v>1921</v>
      </c>
      <c r="E447" s="22">
        <v>1921</v>
      </c>
      <c r="F447" s="22"/>
      <c r="G447" s="22"/>
      <c r="H447" s="22"/>
      <c r="I447" s="22"/>
      <c r="J447" s="22">
        <v>1</v>
      </c>
      <c r="K447" s="22"/>
      <c r="L447" s="22">
        <f t="shared" si="35"/>
        <v>1</v>
      </c>
      <c r="M447" s="11">
        <v>1</v>
      </c>
      <c r="N447" s="3">
        <v>1</v>
      </c>
      <c r="O447" s="3">
        <v>0</v>
      </c>
      <c r="P447" s="3">
        <f t="shared" si="36"/>
        <v>1</v>
      </c>
      <c r="Q447" s="22">
        <f t="shared" si="37"/>
        <v>2</v>
      </c>
      <c r="T447" s="3">
        <f t="shared" si="38"/>
        <v>0</v>
      </c>
      <c r="U447" s="19" t="e">
        <f t="shared" si="39"/>
        <v>#DIV/0!</v>
      </c>
    </row>
    <row r="448" spans="1:21" ht="15.75" customHeight="1">
      <c r="A448" s="3">
        <v>447</v>
      </c>
      <c r="B448" s="24" t="s">
        <v>905</v>
      </c>
      <c r="C448" s="24" t="s">
        <v>373</v>
      </c>
      <c r="D448" s="22">
        <v>1921</v>
      </c>
      <c r="E448" s="22">
        <v>1921</v>
      </c>
      <c r="F448" s="22"/>
      <c r="G448" s="22"/>
      <c r="H448" s="22"/>
      <c r="I448" s="22"/>
      <c r="J448" s="22">
        <v>1</v>
      </c>
      <c r="K448" s="22"/>
      <c r="L448" s="22">
        <f t="shared" si="35"/>
        <v>1</v>
      </c>
      <c r="M448" s="11">
        <v>1</v>
      </c>
      <c r="N448" s="3">
        <v>1</v>
      </c>
      <c r="O448" s="3">
        <v>0</v>
      </c>
      <c r="P448" s="3">
        <f t="shared" si="36"/>
        <v>1</v>
      </c>
      <c r="Q448" s="22">
        <f t="shared" si="37"/>
        <v>2</v>
      </c>
      <c r="T448" s="3">
        <f t="shared" si="38"/>
        <v>0</v>
      </c>
      <c r="U448" s="19" t="e">
        <f t="shared" si="39"/>
        <v>#DIV/0!</v>
      </c>
    </row>
    <row r="449" spans="1:21" ht="15.75" customHeight="1">
      <c r="A449" s="3">
        <v>448</v>
      </c>
      <c r="B449" s="24" t="s">
        <v>952</v>
      </c>
      <c r="C449" s="24" t="s">
        <v>68</v>
      </c>
      <c r="D449" s="22">
        <v>1921</v>
      </c>
      <c r="E449" s="22">
        <v>1921</v>
      </c>
      <c r="F449" s="22"/>
      <c r="G449" s="22"/>
      <c r="H449" s="22"/>
      <c r="I449" s="22"/>
      <c r="J449" s="22">
        <v>1</v>
      </c>
      <c r="K449" s="22"/>
      <c r="L449" s="22">
        <f t="shared" si="35"/>
        <v>1</v>
      </c>
      <c r="M449" s="11">
        <v>1</v>
      </c>
      <c r="N449" s="3">
        <v>1</v>
      </c>
      <c r="O449" s="3">
        <v>0</v>
      </c>
      <c r="P449" s="3">
        <f t="shared" si="36"/>
        <v>1</v>
      </c>
      <c r="Q449" s="22">
        <f t="shared" si="37"/>
        <v>2</v>
      </c>
      <c r="T449" s="3">
        <f t="shared" si="38"/>
        <v>0</v>
      </c>
      <c r="U449" s="19" t="e">
        <f t="shared" si="39"/>
        <v>#DIV/0!</v>
      </c>
    </row>
    <row r="450" spans="1:21" ht="15.75" customHeight="1">
      <c r="A450" s="3">
        <v>449</v>
      </c>
      <c r="B450" s="24" t="s">
        <v>428</v>
      </c>
      <c r="C450" s="24" t="s">
        <v>427</v>
      </c>
      <c r="D450" s="22">
        <v>1921</v>
      </c>
      <c r="E450" s="22">
        <v>1921</v>
      </c>
      <c r="F450" s="22"/>
      <c r="G450" s="22"/>
      <c r="H450" s="22"/>
      <c r="I450" s="22"/>
      <c r="J450" s="22">
        <v>1</v>
      </c>
      <c r="K450" s="22"/>
      <c r="L450" s="22">
        <f aca="true" t="shared" si="40" ref="L450:L513">SUM(J450:K450)</f>
        <v>1</v>
      </c>
      <c r="M450" s="11">
        <v>1</v>
      </c>
      <c r="N450" s="3">
        <v>1</v>
      </c>
      <c r="O450" s="3">
        <v>0</v>
      </c>
      <c r="P450" s="3">
        <f aca="true" t="shared" si="41" ref="P450:P513">SUM(M450+O450)</f>
        <v>1</v>
      </c>
      <c r="Q450" s="22">
        <f aca="true" t="shared" si="42" ref="Q450:Q513">SUM(M450:O450)</f>
        <v>2</v>
      </c>
      <c r="T450" s="3">
        <f t="shared" si="38"/>
        <v>0</v>
      </c>
      <c r="U450" s="19" t="e">
        <f t="shared" si="39"/>
        <v>#DIV/0!</v>
      </c>
    </row>
    <row r="451" spans="1:21" ht="15.75" customHeight="1">
      <c r="A451" s="3">
        <v>450</v>
      </c>
      <c r="B451" s="24" t="s">
        <v>251</v>
      </c>
      <c r="C451" s="24" t="s">
        <v>301</v>
      </c>
      <c r="D451" s="22">
        <v>1921</v>
      </c>
      <c r="E451" s="22">
        <v>1921</v>
      </c>
      <c r="F451" s="22"/>
      <c r="G451" s="22"/>
      <c r="H451" s="22"/>
      <c r="I451" s="22"/>
      <c r="J451" s="22">
        <v>1</v>
      </c>
      <c r="K451" s="22"/>
      <c r="L451" s="22">
        <f t="shared" si="40"/>
        <v>1</v>
      </c>
      <c r="M451" s="11">
        <v>1</v>
      </c>
      <c r="N451" s="3">
        <v>1</v>
      </c>
      <c r="O451" s="3">
        <v>0</v>
      </c>
      <c r="P451" s="3">
        <f t="shared" si="41"/>
        <v>1</v>
      </c>
      <c r="Q451" s="22">
        <f t="shared" si="42"/>
        <v>2</v>
      </c>
      <c r="T451" s="3">
        <f t="shared" si="38"/>
        <v>0</v>
      </c>
      <c r="U451" s="19" t="e">
        <f t="shared" si="39"/>
        <v>#DIV/0!</v>
      </c>
    </row>
    <row r="452" spans="1:21" ht="15.75" customHeight="1">
      <c r="A452" s="3">
        <v>451</v>
      </c>
      <c r="B452" s="24" t="s">
        <v>50</v>
      </c>
      <c r="C452" s="24" t="s">
        <v>226</v>
      </c>
      <c r="D452" s="22">
        <v>1921</v>
      </c>
      <c r="E452" s="22">
        <v>1921</v>
      </c>
      <c r="F452" s="22"/>
      <c r="G452" s="22"/>
      <c r="H452" s="22"/>
      <c r="I452" s="22"/>
      <c r="J452" s="22">
        <v>1</v>
      </c>
      <c r="K452" s="22"/>
      <c r="L452" s="22">
        <f t="shared" si="40"/>
        <v>1</v>
      </c>
      <c r="M452" s="11">
        <v>1</v>
      </c>
      <c r="N452" s="3">
        <v>1</v>
      </c>
      <c r="O452" s="3">
        <v>0</v>
      </c>
      <c r="P452" s="3">
        <f t="shared" si="41"/>
        <v>1</v>
      </c>
      <c r="Q452" s="22">
        <f t="shared" si="42"/>
        <v>2</v>
      </c>
      <c r="T452" s="3">
        <f t="shared" si="38"/>
        <v>0</v>
      </c>
      <c r="U452" s="19" t="e">
        <f t="shared" si="39"/>
        <v>#DIV/0!</v>
      </c>
    </row>
    <row r="453" spans="1:21" ht="15.75" customHeight="1">
      <c r="A453" s="3">
        <v>452</v>
      </c>
      <c r="B453" s="24" t="s">
        <v>918</v>
      </c>
      <c r="C453" s="24" t="s">
        <v>85</v>
      </c>
      <c r="D453" s="22">
        <v>1921</v>
      </c>
      <c r="E453" s="22">
        <v>1921</v>
      </c>
      <c r="F453" s="22"/>
      <c r="G453" s="22"/>
      <c r="H453" s="22"/>
      <c r="I453" s="22"/>
      <c r="J453" s="22">
        <v>1</v>
      </c>
      <c r="K453" s="22"/>
      <c r="L453" s="22">
        <f t="shared" si="40"/>
        <v>1</v>
      </c>
      <c r="M453" s="11">
        <v>1</v>
      </c>
      <c r="N453" s="3">
        <v>1</v>
      </c>
      <c r="O453" s="3">
        <v>0</v>
      </c>
      <c r="P453" s="3">
        <f t="shared" si="41"/>
        <v>1</v>
      </c>
      <c r="Q453" s="22">
        <f t="shared" si="42"/>
        <v>2</v>
      </c>
      <c r="T453" s="3">
        <f t="shared" si="38"/>
        <v>0</v>
      </c>
      <c r="U453" s="19" t="e">
        <f t="shared" si="39"/>
        <v>#DIV/0!</v>
      </c>
    </row>
    <row r="454" spans="1:21" ht="15.75" customHeight="1">
      <c r="A454" s="3">
        <v>453</v>
      </c>
      <c r="B454" s="24" t="s">
        <v>918</v>
      </c>
      <c r="C454" s="24" t="s">
        <v>919</v>
      </c>
      <c r="D454" s="22">
        <v>1921</v>
      </c>
      <c r="E454" s="22">
        <v>1921</v>
      </c>
      <c r="F454" s="22"/>
      <c r="G454" s="22"/>
      <c r="H454" s="22"/>
      <c r="I454" s="22"/>
      <c r="J454" s="22">
        <v>1</v>
      </c>
      <c r="K454" s="22"/>
      <c r="L454" s="22">
        <f t="shared" si="40"/>
        <v>1</v>
      </c>
      <c r="M454" s="11">
        <v>1</v>
      </c>
      <c r="N454" s="3">
        <v>1</v>
      </c>
      <c r="O454" s="3">
        <v>0</v>
      </c>
      <c r="P454" s="3">
        <f t="shared" si="41"/>
        <v>1</v>
      </c>
      <c r="Q454" s="22">
        <f t="shared" si="42"/>
        <v>2</v>
      </c>
      <c r="T454" s="3">
        <f t="shared" si="38"/>
        <v>0</v>
      </c>
      <c r="U454" s="19" t="e">
        <f t="shared" si="39"/>
        <v>#DIV/0!</v>
      </c>
    </row>
    <row r="455" spans="1:21" ht="15.75" customHeight="1">
      <c r="A455" s="3">
        <v>454</v>
      </c>
      <c r="B455" s="24" t="s">
        <v>968</v>
      </c>
      <c r="C455" s="24" t="s">
        <v>969</v>
      </c>
      <c r="D455" s="22">
        <v>1921</v>
      </c>
      <c r="E455" s="22">
        <v>1921</v>
      </c>
      <c r="F455" s="22"/>
      <c r="G455" s="22"/>
      <c r="H455" s="22"/>
      <c r="I455" s="22"/>
      <c r="J455" s="22">
        <v>1</v>
      </c>
      <c r="K455" s="22"/>
      <c r="L455" s="22">
        <f t="shared" si="40"/>
        <v>1</v>
      </c>
      <c r="M455" s="11">
        <v>1</v>
      </c>
      <c r="N455" s="3">
        <v>1</v>
      </c>
      <c r="O455" s="3">
        <v>0</v>
      </c>
      <c r="P455" s="3">
        <f t="shared" si="41"/>
        <v>1</v>
      </c>
      <c r="Q455" s="22">
        <f t="shared" si="42"/>
        <v>2</v>
      </c>
      <c r="T455" s="3">
        <f t="shared" si="38"/>
        <v>0</v>
      </c>
      <c r="U455" s="19" t="e">
        <f t="shared" si="39"/>
        <v>#DIV/0!</v>
      </c>
    </row>
    <row r="456" spans="1:21" ht="15.75" customHeight="1">
      <c r="A456" s="3">
        <v>455</v>
      </c>
      <c r="B456" s="24" t="s">
        <v>978</v>
      </c>
      <c r="C456" s="24" t="s">
        <v>979</v>
      </c>
      <c r="D456" s="22">
        <v>1921</v>
      </c>
      <c r="E456" s="22">
        <v>1921</v>
      </c>
      <c r="F456" s="22"/>
      <c r="G456" s="22"/>
      <c r="H456" s="22"/>
      <c r="I456" s="22"/>
      <c r="J456" s="22">
        <v>1</v>
      </c>
      <c r="K456" s="22"/>
      <c r="L456" s="22">
        <f t="shared" si="40"/>
        <v>1</v>
      </c>
      <c r="M456" s="11">
        <v>1</v>
      </c>
      <c r="N456" s="3">
        <v>1</v>
      </c>
      <c r="O456" s="3">
        <v>0</v>
      </c>
      <c r="P456" s="3">
        <f t="shared" si="41"/>
        <v>1</v>
      </c>
      <c r="Q456" s="22">
        <f t="shared" si="42"/>
        <v>2</v>
      </c>
      <c r="T456" s="3">
        <f t="shared" si="38"/>
        <v>0</v>
      </c>
      <c r="U456" s="19" t="e">
        <f t="shared" si="39"/>
        <v>#DIV/0!</v>
      </c>
    </row>
    <row r="457" spans="1:21" ht="15.75" customHeight="1">
      <c r="A457" s="3">
        <v>456</v>
      </c>
      <c r="B457" s="24" t="s">
        <v>1034</v>
      </c>
      <c r="C457" s="24" t="s">
        <v>1148</v>
      </c>
      <c r="D457" s="22">
        <v>1921</v>
      </c>
      <c r="E457" s="22">
        <v>1921</v>
      </c>
      <c r="F457" s="22"/>
      <c r="G457" s="22"/>
      <c r="H457" s="22"/>
      <c r="I457" s="22"/>
      <c r="J457" s="22">
        <v>1</v>
      </c>
      <c r="K457" s="22"/>
      <c r="L457" s="22">
        <f t="shared" si="40"/>
        <v>1</v>
      </c>
      <c r="M457" s="11">
        <v>1</v>
      </c>
      <c r="N457" s="3">
        <v>1</v>
      </c>
      <c r="O457" s="3">
        <v>0</v>
      </c>
      <c r="P457" s="3">
        <f t="shared" si="41"/>
        <v>1</v>
      </c>
      <c r="Q457" s="22">
        <f t="shared" si="42"/>
        <v>2</v>
      </c>
      <c r="T457" s="3">
        <f t="shared" si="38"/>
        <v>0</v>
      </c>
      <c r="U457" s="19" t="e">
        <f t="shared" si="39"/>
        <v>#DIV/0!</v>
      </c>
    </row>
    <row r="458" spans="1:21" ht="15.75" customHeight="1">
      <c r="A458" s="3">
        <v>457</v>
      </c>
      <c r="B458" s="24" t="s">
        <v>216</v>
      </c>
      <c r="C458" s="24" t="s">
        <v>215</v>
      </c>
      <c r="D458" s="22">
        <v>1921</v>
      </c>
      <c r="E458" s="22">
        <v>1921</v>
      </c>
      <c r="F458" s="22"/>
      <c r="G458" s="22"/>
      <c r="H458" s="22"/>
      <c r="I458" s="22"/>
      <c r="J458" s="22">
        <v>1</v>
      </c>
      <c r="K458" s="22"/>
      <c r="L458" s="22">
        <f t="shared" si="40"/>
        <v>1</v>
      </c>
      <c r="M458" s="11">
        <v>1</v>
      </c>
      <c r="N458" s="3">
        <v>1</v>
      </c>
      <c r="O458" s="3">
        <v>0</v>
      </c>
      <c r="P458" s="3">
        <f t="shared" si="41"/>
        <v>1</v>
      </c>
      <c r="Q458" s="22">
        <f t="shared" si="42"/>
        <v>2</v>
      </c>
      <c r="T458" s="3">
        <f t="shared" si="38"/>
        <v>0</v>
      </c>
      <c r="U458" s="19" t="e">
        <f t="shared" si="39"/>
        <v>#DIV/0!</v>
      </c>
    </row>
    <row r="459" spans="1:21" ht="15.75" customHeight="1">
      <c r="A459" s="3">
        <v>458</v>
      </c>
      <c r="B459" s="24" t="s">
        <v>990</v>
      </c>
      <c r="C459" s="24" t="s">
        <v>991</v>
      </c>
      <c r="D459" s="22">
        <v>1922</v>
      </c>
      <c r="E459" s="22">
        <v>1922</v>
      </c>
      <c r="F459" s="22"/>
      <c r="G459" s="22"/>
      <c r="H459" s="22"/>
      <c r="I459" s="22"/>
      <c r="J459" s="22">
        <v>1</v>
      </c>
      <c r="K459" s="22"/>
      <c r="L459" s="22">
        <f t="shared" si="40"/>
        <v>1</v>
      </c>
      <c r="M459" s="11">
        <v>1</v>
      </c>
      <c r="N459" s="3">
        <v>1</v>
      </c>
      <c r="O459" s="3">
        <v>0</v>
      </c>
      <c r="P459" s="3">
        <f t="shared" si="41"/>
        <v>1</v>
      </c>
      <c r="Q459" s="22">
        <f t="shared" si="42"/>
        <v>2</v>
      </c>
      <c r="T459" s="3">
        <f t="shared" si="38"/>
        <v>0</v>
      </c>
      <c r="U459" s="19" t="e">
        <f t="shared" si="39"/>
        <v>#DIV/0!</v>
      </c>
    </row>
    <row r="460" spans="1:21" ht="15.75" customHeight="1">
      <c r="A460" s="3">
        <v>459</v>
      </c>
      <c r="B460" s="24" t="s">
        <v>984</v>
      </c>
      <c r="C460" s="24" t="s">
        <v>1187</v>
      </c>
      <c r="D460" s="22">
        <v>1923</v>
      </c>
      <c r="E460" s="22">
        <v>1923</v>
      </c>
      <c r="F460" s="22"/>
      <c r="G460" s="22"/>
      <c r="H460" s="22"/>
      <c r="I460" s="22"/>
      <c r="J460" s="22">
        <v>1</v>
      </c>
      <c r="K460" s="22"/>
      <c r="L460" s="22">
        <f t="shared" si="40"/>
        <v>1</v>
      </c>
      <c r="M460" s="11">
        <v>1</v>
      </c>
      <c r="N460" s="3">
        <v>1</v>
      </c>
      <c r="O460" s="3">
        <v>0</v>
      </c>
      <c r="P460" s="3">
        <f t="shared" si="41"/>
        <v>1</v>
      </c>
      <c r="Q460" s="22">
        <f t="shared" si="42"/>
        <v>2</v>
      </c>
      <c r="T460" s="3">
        <f t="shared" si="38"/>
        <v>0</v>
      </c>
      <c r="U460" s="19" t="e">
        <f t="shared" si="39"/>
        <v>#DIV/0!</v>
      </c>
    </row>
    <row r="461" spans="1:21" ht="15.75" customHeight="1">
      <c r="A461" s="3">
        <v>460</v>
      </c>
      <c r="B461" s="24" t="s">
        <v>350</v>
      </c>
      <c r="C461" s="24" t="s">
        <v>351</v>
      </c>
      <c r="D461" s="22">
        <v>1923</v>
      </c>
      <c r="E461" s="22">
        <v>1923</v>
      </c>
      <c r="F461" s="22"/>
      <c r="G461" s="22"/>
      <c r="H461" s="22"/>
      <c r="I461" s="22"/>
      <c r="J461" s="22">
        <v>1</v>
      </c>
      <c r="K461" s="22"/>
      <c r="L461" s="22">
        <f t="shared" si="40"/>
        <v>1</v>
      </c>
      <c r="M461" s="11">
        <v>1</v>
      </c>
      <c r="N461" s="3">
        <v>1</v>
      </c>
      <c r="O461" s="3">
        <v>0</v>
      </c>
      <c r="P461" s="3">
        <f t="shared" si="41"/>
        <v>1</v>
      </c>
      <c r="Q461" s="22">
        <f t="shared" si="42"/>
        <v>2</v>
      </c>
      <c r="T461" s="3">
        <f t="shared" si="38"/>
        <v>0</v>
      </c>
      <c r="U461" s="19" t="e">
        <f t="shared" si="39"/>
        <v>#DIV/0!</v>
      </c>
    </row>
    <row r="462" spans="1:21" ht="15.75" customHeight="1">
      <c r="A462" s="3">
        <v>461</v>
      </c>
      <c r="B462" s="24" t="s">
        <v>874</v>
      </c>
      <c r="C462" s="24" t="s">
        <v>411</v>
      </c>
      <c r="D462" s="22" t="s">
        <v>776</v>
      </c>
      <c r="E462" s="22">
        <v>1995</v>
      </c>
      <c r="F462" s="22">
        <v>1996</v>
      </c>
      <c r="G462" s="22">
        <v>1997</v>
      </c>
      <c r="H462" s="22">
        <v>1998</v>
      </c>
      <c r="I462" s="22"/>
      <c r="J462" s="22">
        <v>4</v>
      </c>
      <c r="K462" s="22"/>
      <c r="L462" s="22">
        <f t="shared" si="40"/>
        <v>4</v>
      </c>
      <c r="M462" s="11">
        <v>1</v>
      </c>
      <c r="N462" s="3">
        <v>0</v>
      </c>
      <c r="O462" s="3">
        <v>0</v>
      </c>
      <c r="P462" s="3">
        <f t="shared" si="41"/>
        <v>1</v>
      </c>
      <c r="Q462" s="22">
        <f t="shared" si="42"/>
        <v>1</v>
      </c>
      <c r="R462" s="23" t="s">
        <v>567</v>
      </c>
      <c r="S462" s="17" t="e">
        <f>SUM(T462+(U462*100))</f>
        <v>#DIV/0!</v>
      </c>
      <c r="T462" s="3">
        <f t="shared" si="38"/>
        <v>0</v>
      </c>
      <c r="U462" s="19" t="e">
        <f t="shared" si="39"/>
        <v>#DIV/0!</v>
      </c>
    </row>
    <row r="463" spans="1:29" ht="15.75" customHeight="1">
      <c r="A463" s="3">
        <v>462</v>
      </c>
      <c r="B463" s="24" t="s">
        <v>952</v>
      </c>
      <c r="C463" s="24" t="s">
        <v>316</v>
      </c>
      <c r="D463" s="22" t="s">
        <v>714</v>
      </c>
      <c r="E463" s="22">
        <v>1997</v>
      </c>
      <c r="F463" s="22">
        <v>1998</v>
      </c>
      <c r="G463" s="22">
        <v>1999</v>
      </c>
      <c r="H463" s="22">
        <v>2000</v>
      </c>
      <c r="I463" s="22"/>
      <c r="J463" s="22">
        <v>4</v>
      </c>
      <c r="K463" s="22"/>
      <c r="L463" s="22">
        <f t="shared" si="40"/>
        <v>4</v>
      </c>
      <c r="M463" s="28">
        <v>1</v>
      </c>
      <c r="N463" s="14">
        <v>0</v>
      </c>
      <c r="O463" s="3">
        <v>0</v>
      </c>
      <c r="P463" s="3">
        <f t="shared" si="41"/>
        <v>1</v>
      </c>
      <c r="Q463" s="22">
        <f t="shared" si="42"/>
        <v>1</v>
      </c>
      <c r="R463" s="29"/>
      <c r="S463" s="30">
        <f>SUM(T463+(U463*100))*1.1</f>
        <v>163.53811594202898</v>
      </c>
      <c r="T463" s="3">
        <f t="shared" si="38"/>
        <v>60.7</v>
      </c>
      <c r="U463" s="19">
        <f t="shared" si="39"/>
        <v>0.8797101449275363</v>
      </c>
      <c r="V463" s="3">
        <v>69</v>
      </c>
      <c r="W463" s="3">
        <v>86</v>
      </c>
      <c r="X463" s="3">
        <v>8</v>
      </c>
      <c r="Y463" s="3">
        <v>13</v>
      </c>
      <c r="Z463" s="3">
        <v>15</v>
      </c>
      <c r="AA463" s="3">
        <v>145</v>
      </c>
      <c r="AB463" s="3"/>
      <c r="AC463" s="3"/>
    </row>
    <row r="464" spans="1:21" ht="15.75" customHeight="1">
      <c r="A464" s="3">
        <v>463</v>
      </c>
      <c r="B464" s="24" t="s">
        <v>1053</v>
      </c>
      <c r="C464" s="24" t="s">
        <v>1054</v>
      </c>
      <c r="D464" s="22" t="s">
        <v>730</v>
      </c>
      <c r="E464" s="22">
        <v>1917</v>
      </c>
      <c r="F464" s="22">
        <v>1918</v>
      </c>
      <c r="G464" s="22"/>
      <c r="H464" s="22"/>
      <c r="I464" s="22"/>
      <c r="J464" s="22">
        <v>2</v>
      </c>
      <c r="K464" s="22"/>
      <c r="L464" s="22">
        <f t="shared" si="40"/>
        <v>2</v>
      </c>
      <c r="M464" s="11">
        <v>1</v>
      </c>
      <c r="N464" s="3">
        <v>0</v>
      </c>
      <c r="O464" s="3">
        <v>0</v>
      </c>
      <c r="P464" s="3">
        <f t="shared" si="41"/>
        <v>1</v>
      </c>
      <c r="Q464" s="22">
        <f t="shared" si="42"/>
        <v>1</v>
      </c>
      <c r="T464" s="3">
        <f t="shared" si="38"/>
        <v>0</v>
      </c>
      <c r="U464" s="19" t="e">
        <f t="shared" si="39"/>
        <v>#DIV/0!</v>
      </c>
    </row>
    <row r="465" spans="1:21" ht="15.75" customHeight="1">
      <c r="A465" s="3">
        <v>464</v>
      </c>
      <c r="B465" s="24" t="s">
        <v>872</v>
      </c>
      <c r="C465" s="24" t="s">
        <v>1048</v>
      </c>
      <c r="D465" s="22" t="s">
        <v>728</v>
      </c>
      <c r="E465" s="22">
        <v>1918</v>
      </c>
      <c r="F465" s="22">
        <v>1919</v>
      </c>
      <c r="G465" s="22"/>
      <c r="H465" s="22"/>
      <c r="I465" s="22"/>
      <c r="J465" s="22">
        <v>2</v>
      </c>
      <c r="K465" s="22"/>
      <c r="L465" s="22">
        <f t="shared" si="40"/>
        <v>2</v>
      </c>
      <c r="M465" s="11">
        <v>1</v>
      </c>
      <c r="N465" s="3">
        <v>0</v>
      </c>
      <c r="O465" s="3">
        <v>0</v>
      </c>
      <c r="P465" s="3">
        <f t="shared" si="41"/>
        <v>1</v>
      </c>
      <c r="Q465" s="22">
        <f t="shared" si="42"/>
        <v>1</v>
      </c>
      <c r="T465" s="3">
        <f t="shared" si="38"/>
        <v>0</v>
      </c>
      <c r="U465" s="19" t="e">
        <f t="shared" si="39"/>
        <v>#DIV/0!</v>
      </c>
    </row>
    <row r="466" spans="1:21" ht="15.75" customHeight="1">
      <c r="A466" s="3">
        <v>465</v>
      </c>
      <c r="B466" s="24" t="s">
        <v>144</v>
      </c>
      <c r="C466" s="24" t="s">
        <v>145</v>
      </c>
      <c r="D466" s="22" t="s">
        <v>728</v>
      </c>
      <c r="E466" s="22">
        <v>1918</v>
      </c>
      <c r="F466" s="22">
        <v>1919</v>
      </c>
      <c r="G466" s="22"/>
      <c r="H466" s="22"/>
      <c r="I466" s="22"/>
      <c r="J466" s="22">
        <v>2</v>
      </c>
      <c r="K466" s="22"/>
      <c r="L466" s="22">
        <f t="shared" si="40"/>
        <v>2</v>
      </c>
      <c r="M466" s="11">
        <v>1</v>
      </c>
      <c r="N466" s="3">
        <v>0</v>
      </c>
      <c r="O466" s="3">
        <v>0</v>
      </c>
      <c r="P466" s="3">
        <f t="shared" si="41"/>
        <v>1</v>
      </c>
      <c r="Q466" s="22">
        <f t="shared" si="42"/>
        <v>1</v>
      </c>
      <c r="T466" s="3">
        <f t="shared" si="38"/>
        <v>0</v>
      </c>
      <c r="U466" s="19" t="e">
        <f t="shared" si="39"/>
        <v>#DIV/0!</v>
      </c>
    </row>
    <row r="467" spans="1:21" ht="15.75" customHeight="1">
      <c r="A467" s="3">
        <v>466</v>
      </c>
      <c r="B467" s="24" t="s">
        <v>174</v>
      </c>
      <c r="C467" s="24" t="s">
        <v>175</v>
      </c>
      <c r="D467" s="22" t="s">
        <v>728</v>
      </c>
      <c r="E467" s="22">
        <v>1918</v>
      </c>
      <c r="F467" s="22">
        <v>1919</v>
      </c>
      <c r="G467" s="22"/>
      <c r="H467" s="22"/>
      <c r="I467" s="22"/>
      <c r="J467" s="22">
        <v>2</v>
      </c>
      <c r="K467" s="22"/>
      <c r="L467" s="22">
        <f t="shared" si="40"/>
        <v>2</v>
      </c>
      <c r="M467" s="11">
        <v>1</v>
      </c>
      <c r="N467" s="3">
        <v>0</v>
      </c>
      <c r="O467" s="3">
        <v>0</v>
      </c>
      <c r="P467" s="3">
        <f t="shared" si="41"/>
        <v>1</v>
      </c>
      <c r="Q467" s="22">
        <f t="shared" si="42"/>
        <v>1</v>
      </c>
      <c r="T467" s="3">
        <f t="shared" si="38"/>
        <v>0</v>
      </c>
      <c r="U467" s="19" t="e">
        <f t="shared" si="39"/>
        <v>#DIV/0!</v>
      </c>
    </row>
    <row r="468" spans="1:21" ht="15.75" customHeight="1">
      <c r="A468" s="3">
        <v>467</v>
      </c>
      <c r="B468" s="24" t="s">
        <v>952</v>
      </c>
      <c r="C468" s="24" t="s">
        <v>1166</v>
      </c>
      <c r="D468" s="22" t="s">
        <v>728</v>
      </c>
      <c r="E468" s="22">
        <v>1918</v>
      </c>
      <c r="F468" s="22">
        <v>1919</v>
      </c>
      <c r="G468" s="22"/>
      <c r="H468" s="22"/>
      <c r="I468" s="22"/>
      <c r="J468" s="22">
        <v>2</v>
      </c>
      <c r="K468" s="22"/>
      <c r="L468" s="22">
        <f t="shared" si="40"/>
        <v>2</v>
      </c>
      <c r="M468" s="11">
        <v>1</v>
      </c>
      <c r="N468" s="3">
        <v>0</v>
      </c>
      <c r="O468" s="3">
        <v>0</v>
      </c>
      <c r="P468" s="3">
        <f t="shared" si="41"/>
        <v>1</v>
      </c>
      <c r="Q468" s="22">
        <f t="shared" si="42"/>
        <v>1</v>
      </c>
      <c r="T468" s="3">
        <f t="shared" si="38"/>
        <v>0</v>
      </c>
      <c r="U468" s="19" t="e">
        <f t="shared" si="39"/>
        <v>#DIV/0!</v>
      </c>
    </row>
    <row r="469" spans="1:21" ht="15.75" customHeight="1">
      <c r="A469" s="3">
        <v>468</v>
      </c>
      <c r="B469" s="4" t="s">
        <v>947</v>
      </c>
      <c r="C469" s="4" t="s">
        <v>514</v>
      </c>
      <c r="D469" s="22">
        <v>1928</v>
      </c>
      <c r="E469" s="22">
        <v>1928</v>
      </c>
      <c r="F469" s="22"/>
      <c r="G469" s="22"/>
      <c r="H469" s="22"/>
      <c r="I469" s="22"/>
      <c r="J469" s="22">
        <v>1</v>
      </c>
      <c r="K469" s="22">
        <v>1</v>
      </c>
      <c r="L469" s="22">
        <f t="shared" si="40"/>
        <v>2</v>
      </c>
      <c r="M469" s="11">
        <v>1</v>
      </c>
      <c r="N469" s="3">
        <v>0</v>
      </c>
      <c r="O469" s="3">
        <v>0</v>
      </c>
      <c r="P469" s="3">
        <f t="shared" si="41"/>
        <v>1</v>
      </c>
      <c r="Q469" s="22">
        <f t="shared" si="42"/>
        <v>1</v>
      </c>
      <c r="R469" s="23" t="s">
        <v>645</v>
      </c>
      <c r="S469" s="17" t="e">
        <f>SUM(T469+(U469*100))</f>
        <v>#DIV/0!</v>
      </c>
      <c r="T469" s="3">
        <f t="shared" si="38"/>
        <v>0</v>
      </c>
      <c r="U469" s="19" t="e">
        <f t="shared" si="39"/>
        <v>#DIV/0!</v>
      </c>
    </row>
    <row r="470" spans="1:21" ht="15.75" customHeight="1">
      <c r="A470" s="3">
        <v>469</v>
      </c>
      <c r="B470" s="4" t="s">
        <v>865</v>
      </c>
      <c r="C470" s="4" t="s">
        <v>1174</v>
      </c>
      <c r="D470" s="22">
        <v>1925</v>
      </c>
      <c r="E470" s="22">
        <v>1925</v>
      </c>
      <c r="F470" s="22"/>
      <c r="G470" s="22"/>
      <c r="H470" s="22"/>
      <c r="I470" s="22"/>
      <c r="J470" s="22">
        <v>1</v>
      </c>
      <c r="K470" s="22"/>
      <c r="L470" s="22">
        <f t="shared" si="40"/>
        <v>1</v>
      </c>
      <c r="M470" s="11">
        <v>1</v>
      </c>
      <c r="N470" s="3">
        <v>0</v>
      </c>
      <c r="O470" s="3">
        <v>0</v>
      </c>
      <c r="P470" s="3">
        <f t="shared" si="41"/>
        <v>1</v>
      </c>
      <c r="Q470" s="22">
        <f t="shared" si="42"/>
        <v>1</v>
      </c>
      <c r="R470" s="23" t="s">
        <v>657</v>
      </c>
      <c r="S470" s="17" t="e">
        <f>SUM(T470+(U470*100))</f>
        <v>#DIV/0!</v>
      </c>
      <c r="T470" s="3">
        <f t="shared" si="38"/>
        <v>0</v>
      </c>
      <c r="U470" s="19" t="e">
        <f t="shared" si="39"/>
        <v>#DIV/0!</v>
      </c>
    </row>
    <row r="471" spans="1:21" ht="15.75" customHeight="1">
      <c r="A471" s="3">
        <v>470</v>
      </c>
      <c r="B471" s="24" t="s">
        <v>120</v>
      </c>
      <c r="C471" s="24" t="s">
        <v>121</v>
      </c>
      <c r="D471" s="22">
        <v>1917</v>
      </c>
      <c r="E471" s="22">
        <v>1917</v>
      </c>
      <c r="F471" s="22"/>
      <c r="G471" s="22"/>
      <c r="H471" s="22"/>
      <c r="I471" s="22"/>
      <c r="J471" s="22">
        <v>1</v>
      </c>
      <c r="K471" s="22"/>
      <c r="L471" s="22">
        <f t="shared" si="40"/>
        <v>1</v>
      </c>
      <c r="M471" s="11">
        <v>1</v>
      </c>
      <c r="N471" s="3">
        <v>0</v>
      </c>
      <c r="O471" s="3">
        <v>0</v>
      </c>
      <c r="P471" s="3">
        <f t="shared" si="41"/>
        <v>1</v>
      </c>
      <c r="Q471" s="22">
        <f t="shared" si="42"/>
        <v>1</v>
      </c>
      <c r="T471" s="3">
        <f t="shared" si="38"/>
        <v>0</v>
      </c>
      <c r="U471" s="19" t="e">
        <f t="shared" si="39"/>
        <v>#DIV/0!</v>
      </c>
    </row>
    <row r="472" spans="1:21" ht="15.75" customHeight="1">
      <c r="A472" s="3">
        <v>471</v>
      </c>
      <c r="B472" s="24" t="s">
        <v>967</v>
      </c>
      <c r="C472" s="24" t="s">
        <v>52</v>
      </c>
      <c r="D472" s="22">
        <v>1917</v>
      </c>
      <c r="E472" s="22">
        <v>1917</v>
      </c>
      <c r="F472" s="22"/>
      <c r="G472" s="22"/>
      <c r="H472" s="22"/>
      <c r="I472" s="22"/>
      <c r="J472" s="22">
        <v>1</v>
      </c>
      <c r="K472" s="22"/>
      <c r="L472" s="22">
        <f t="shared" si="40"/>
        <v>1</v>
      </c>
      <c r="M472" s="11">
        <v>1</v>
      </c>
      <c r="N472" s="3">
        <v>0</v>
      </c>
      <c r="O472" s="3">
        <v>0</v>
      </c>
      <c r="P472" s="3">
        <f t="shared" si="41"/>
        <v>1</v>
      </c>
      <c r="Q472" s="22">
        <f t="shared" si="42"/>
        <v>1</v>
      </c>
      <c r="T472" s="3">
        <f t="shared" si="38"/>
        <v>0</v>
      </c>
      <c r="U472" s="19" t="e">
        <f t="shared" si="39"/>
        <v>#DIV/0!</v>
      </c>
    </row>
    <row r="473" spans="1:21" ht="15.75" customHeight="1">
      <c r="A473" s="3">
        <v>472</v>
      </c>
      <c r="B473" s="24" t="s">
        <v>57</v>
      </c>
      <c r="C473" s="24" t="s">
        <v>193</v>
      </c>
      <c r="D473" s="22">
        <v>1918</v>
      </c>
      <c r="E473" s="22">
        <v>1918</v>
      </c>
      <c r="F473" s="22"/>
      <c r="G473" s="22"/>
      <c r="H473" s="22"/>
      <c r="I473" s="22"/>
      <c r="J473" s="22">
        <v>1</v>
      </c>
      <c r="K473" s="22"/>
      <c r="L473" s="22">
        <f t="shared" si="40"/>
        <v>1</v>
      </c>
      <c r="M473" s="11">
        <v>1</v>
      </c>
      <c r="N473" s="3">
        <v>0</v>
      </c>
      <c r="O473" s="3">
        <v>0</v>
      </c>
      <c r="P473" s="3">
        <f t="shared" si="41"/>
        <v>1</v>
      </c>
      <c r="Q473" s="22">
        <f t="shared" si="42"/>
        <v>1</v>
      </c>
      <c r="T473" s="3">
        <f t="shared" si="38"/>
        <v>0</v>
      </c>
      <c r="U473" s="19" t="e">
        <f t="shared" si="39"/>
        <v>#DIV/0!</v>
      </c>
    </row>
    <row r="474" spans="1:21" ht="15.75" customHeight="1">
      <c r="A474" s="3">
        <v>473</v>
      </c>
      <c r="B474" s="24" t="s">
        <v>952</v>
      </c>
      <c r="C474" s="24" t="s">
        <v>1160</v>
      </c>
      <c r="D474" s="22">
        <v>1918</v>
      </c>
      <c r="E474" s="22">
        <v>1918</v>
      </c>
      <c r="F474" s="22"/>
      <c r="G474" s="22"/>
      <c r="H474" s="22"/>
      <c r="I474" s="22"/>
      <c r="J474" s="22">
        <v>1</v>
      </c>
      <c r="K474" s="22"/>
      <c r="L474" s="22">
        <f t="shared" si="40"/>
        <v>1</v>
      </c>
      <c r="M474" s="11">
        <v>1</v>
      </c>
      <c r="N474" s="3">
        <v>0</v>
      </c>
      <c r="O474" s="3">
        <v>0</v>
      </c>
      <c r="P474" s="3">
        <f t="shared" si="41"/>
        <v>1</v>
      </c>
      <c r="Q474" s="22">
        <f t="shared" si="42"/>
        <v>1</v>
      </c>
      <c r="T474" s="3">
        <f t="shared" si="38"/>
        <v>0</v>
      </c>
      <c r="U474" s="19" t="e">
        <f t="shared" si="39"/>
        <v>#DIV/0!</v>
      </c>
    </row>
    <row r="475" spans="1:21" ht="15.75" customHeight="1">
      <c r="A475" s="3">
        <v>474</v>
      </c>
      <c r="B475" s="24" t="s">
        <v>1071</v>
      </c>
      <c r="C475" s="24" t="s">
        <v>1072</v>
      </c>
      <c r="D475" s="22">
        <v>1918</v>
      </c>
      <c r="E475" s="22">
        <v>1918</v>
      </c>
      <c r="F475" s="22"/>
      <c r="G475" s="22"/>
      <c r="H475" s="22"/>
      <c r="I475" s="22"/>
      <c r="J475" s="22">
        <v>1</v>
      </c>
      <c r="K475" s="22"/>
      <c r="L475" s="22">
        <f t="shared" si="40"/>
        <v>1</v>
      </c>
      <c r="M475" s="11">
        <v>1</v>
      </c>
      <c r="N475" s="3">
        <v>0</v>
      </c>
      <c r="O475" s="3">
        <v>0</v>
      </c>
      <c r="P475" s="3">
        <f t="shared" si="41"/>
        <v>1</v>
      </c>
      <c r="Q475" s="22">
        <f t="shared" si="42"/>
        <v>1</v>
      </c>
      <c r="T475" s="3">
        <f t="shared" si="38"/>
        <v>0</v>
      </c>
      <c r="U475" s="19" t="e">
        <f t="shared" si="39"/>
        <v>#DIV/0!</v>
      </c>
    </row>
    <row r="476" spans="1:21" ht="15.75" customHeight="1">
      <c r="A476" s="3">
        <v>475</v>
      </c>
      <c r="B476" s="24" t="s">
        <v>101</v>
      </c>
      <c r="C476" s="24" t="s">
        <v>97</v>
      </c>
      <c r="D476" s="22">
        <v>1918</v>
      </c>
      <c r="E476" s="22">
        <v>1918</v>
      </c>
      <c r="F476" s="22"/>
      <c r="G476" s="22"/>
      <c r="H476" s="22"/>
      <c r="I476" s="22"/>
      <c r="J476" s="22">
        <v>1</v>
      </c>
      <c r="K476" s="22"/>
      <c r="L476" s="22">
        <f t="shared" si="40"/>
        <v>1</v>
      </c>
      <c r="M476" s="11">
        <v>1</v>
      </c>
      <c r="N476" s="3">
        <v>0</v>
      </c>
      <c r="O476" s="3">
        <v>0</v>
      </c>
      <c r="P476" s="3">
        <f t="shared" si="41"/>
        <v>1</v>
      </c>
      <c r="Q476" s="22">
        <f t="shared" si="42"/>
        <v>1</v>
      </c>
      <c r="T476" s="3">
        <f t="shared" si="38"/>
        <v>0</v>
      </c>
      <c r="U476" s="19" t="e">
        <f t="shared" si="39"/>
        <v>#DIV/0!</v>
      </c>
    </row>
    <row r="477" spans="1:21" ht="15.75" customHeight="1">
      <c r="A477" s="3">
        <v>476</v>
      </c>
      <c r="B477" s="24" t="s">
        <v>103</v>
      </c>
      <c r="C477" s="24" t="s">
        <v>277</v>
      </c>
      <c r="D477" s="22">
        <v>1919</v>
      </c>
      <c r="E477" s="22">
        <v>1919</v>
      </c>
      <c r="F477" s="22"/>
      <c r="G477" s="22"/>
      <c r="H477" s="22"/>
      <c r="I477" s="22"/>
      <c r="J477" s="22">
        <v>1</v>
      </c>
      <c r="K477" s="22"/>
      <c r="L477" s="22">
        <f t="shared" si="40"/>
        <v>1</v>
      </c>
      <c r="M477" s="11">
        <v>1</v>
      </c>
      <c r="N477" s="3">
        <v>0</v>
      </c>
      <c r="O477" s="3">
        <v>0</v>
      </c>
      <c r="P477" s="3">
        <f t="shared" si="41"/>
        <v>1</v>
      </c>
      <c r="Q477" s="22">
        <f t="shared" si="42"/>
        <v>1</v>
      </c>
      <c r="T477" s="3">
        <f t="shared" si="38"/>
        <v>0</v>
      </c>
      <c r="U477" s="19" t="e">
        <f t="shared" si="39"/>
        <v>#DIV/0!</v>
      </c>
    </row>
    <row r="478" spans="1:21" ht="15.75" customHeight="1">
      <c r="A478" s="3">
        <v>477</v>
      </c>
      <c r="B478" s="24" t="s">
        <v>865</v>
      </c>
      <c r="C478" s="24" t="s">
        <v>42</v>
      </c>
      <c r="D478" s="22">
        <v>1919</v>
      </c>
      <c r="E478" s="22">
        <v>1919</v>
      </c>
      <c r="F478" s="22"/>
      <c r="G478" s="22"/>
      <c r="H478" s="22"/>
      <c r="I478" s="22"/>
      <c r="J478" s="22">
        <v>1</v>
      </c>
      <c r="K478" s="22"/>
      <c r="L478" s="22">
        <f t="shared" si="40"/>
        <v>1</v>
      </c>
      <c r="M478" s="11">
        <v>1</v>
      </c>
      <c r="N478" s="3">
        <v>0</v>
      </c>
      <c r="O478" s="3">
        <v>0</v>
      </c>
      <c r="P478" s="3">
        <f t="shared" si="41"/>
        <v>1</v>
      </c>
      <c r="Q478" s="22">
        <f t="shared" si="42"/>
        <v>1</v>
      </c>
      <c r="T478" s="3">
        <f t="shared" si="38"/>
        <v>0</v>
      </c>
      <c r="U478" s="19" t="e">
        <f t="shared" si="39"/>
        <v>#DIV/0!</v>
      </c>
    </row>
    <row r="479" spans="1:21" ht="15.75" customHeight="1">
      <c r="A479" s="3">
        <v>478</v>
      </c>
      <c r="B479" s="24" t="s">
        <v>865</v>
      </c>
      <c r="C479" s="24" t="s">
        <v>1036</v>
      </c>
      <c r="D479" s="22">
        <v>1919</v>
      </c>
      <c r="E479" s="22">
        <v>1919</v>
      </c>
      <c r="F479" s="22"/>
      <c r="G479" s="22"/>
      <c r="H479" s="22"/>
      <c r="I479" s="22"/>
      <c r="J479" s="22">
        <v>1</v>
      </c>
      <c r="K479" s="22"/>
      <c r="L479" s="22">
        <f t="shared" si="40"/>
        <v>1</v>
      </c>
      <c r="M479" s="11">
        <v>1</v>
      </c>
      <c r="N479" s="3">
        <v>0</v>
      </c>
      <c r="O479" s="3">
        <v>0</v>
      </c>
      <c r="P479" s="3">
        <f t="shared" si="41"/>
        <v>1</v>
      </c>
      <c r="Q479" s="22">
        <f t="shared" si="42"/>
        <v>1</v>
      </c>
      <c r="T479" s="3">
        <f t="shared" si="38"/>
        <v>0</v>
      </c>
      <c r="U479" s="19" t="e">
        <f t="shared" si="39"/>
        <v>#DIV/0!</v>
      </c>
    </row>
    <row r="480" spans="1:21" ht="15.75" customHeight="1">
      <c r="A480" s="3">
        <v>479</v>
      </c>
      <c r="B480" s="24" t="s">
        <v>1034</v>
      </c>
      <c r="C480" s="24" t="s">
        <v>1035</v>
      </c>
      <c r="D480" s="22">
        <v>1920</v>
      </c>
      <c r="E480" s="22">
        <v>1920</v>
      </c>
      <c r="F480" s="22"/>
      <c r="G480" s="22"/>
      <c r="H480" s="22"/>
      <c r="I480" s="22"/>
      <c r="J480" s="22">
        <v>1</v>
      </c>
      <c r="K480" s="22"/>
      <c r="L480" s="22">
        <f t="shared" si="40"/>
        <v>1</v>
      </c>
      <c r="M480" s="11">
        <v>1</v>
      </c>
      <c r="N480" s="3">
        <v>0</v>
      </c>
      <c r="O480" s="3">
        <v>0</v>
      </c>
      <c r="P480" s="3">
        <f t="shared" si="41"/>
        <v>1</v>
      </c>
      <c r="Q480" s="22">
        <f t="shared" si="42"/>
        <v>1</v>
      </c>
      <c r="T480" s="3">
        <f t="shared" si="38"/>
        <v>0</v>
      </c>
      <c r="U480" s="19" t="e">
        <f t="shared" si="39"/>
        <v>#DIV/0!</v>
      </c>
    </row>
    <row r="481" spans="1:21" ht="15.75" customHeight="1">
      <c r="A481" s="3">
        <v>480</v>
      </c>
      <c r="B481" s="24" t="s">
        <v>988</v>
      </c>
      <c r="C481" s="24" t="s">
        <v>130</v>
      </c>
      <c r="D481" s="22">
        <v>1925</v>
      </c>
      <c r="E481" s="22">
        <v>1925</v>
      </c>
      <c r="F481" s="22"/>
      <c r="G481" s="22"/>
      <c r="H481" s="22"/>
      <c r="I481" s="22"/>
      <c r="J481" s="22">
        <v>1</v>
      </c>
      <c r="K481" s="22"/>
      <c r="L481" s="22">
        <f t="shared" si="40"/>
        <v>1</v>
      </c>
      <c r="M481" s="11">
        <v>1</v>
      </c>
      <c r="N481" s="3">
        <v>0</v>
      </c>
      <c r="O481" s="3">
        <v>0</v>
      </c>
      <c r="P481" s="3">
        <f t="shared" si="41"/>
        <v>1</v>
      </c>
      <c r="Q481" s="22">
        <f t="shared" si="42"/>
        <v>1</v>
      </c>
      <c r="T481" s="3">
        <f t="shared" si="38"/>
        <v>0</v>
      </c>
      <c r="U481" s="19" t="e">
        <f t="shared" si="39"/>
        <v>#DIV/0!</v>
      </c>
    </row>
    <row r="482" spans="1:21" ht="15.75" customHeight="1">
      <c r="A482" s="3">
        <v>481</v>
      </c>
      <c r="B482" s="24" t="s">
        <v>57</v>
      </c>
      <c r="C482" s="24" t="s">
        <v>287</v>
      </c>
      <c r="D482" s="22">
        <v>1926</v>
      </c>
      <c r="E482" s="22">
        <v>1926</v>
      </c>
      <c r="F482" s="22"/>
      <c r="G482" s="22"/>
      <c r="H482" s="22"/>
      <c r="I482" s="22"/>
      <c r="J482" s="22">
        <v>1</v>
      </c>
      <c r="K482" s="22"/>
      <c r="L482" s="22">
        <f t="shared" si="40"/>
        <v>1</v>
      </c>
      <c r="M482" s="11">
        <v>1</v>
      </c>
      <c r="N482" s="3">
        <v>0</v>
      </c>
      <c r="O482" s="3">
        <v>0</v>
      </c>
      <c r="P482" s="3">
        <f t="shared" si="41"/>
        <v>1</v>
      </c>
      <c r="Q482" s="22">
        <f t="shared" si="42"/>
        <v>1</v>
      </c>
      <c r="T482" s="3">
        <f t="shared" si="38"/>
        <v>0</v>
      </c>
      <c r="U482" s="19" t="e">
        <f t="shared" si="39"/>
        <v>#DIV/0!</v>
      </c>
    </row>
    <row r="483" spans="1:21" ht="15.75" customHeight="1">
      <c r="A483" s="3">
        <v>482</v>
      </c>
      <c r="B483" s="24" t="s">
        <v>1064</v>
      </c>
      <c r="C483" s="24" t="s">
        <v>443</v>
      </c>
      <c r="D483" s="22">
        <v>1926</v>
      </c>
      <c r="E483" s="22">
        <v>1926</v>
      </c>
      <c r="F483" s="22"/>
      <c r="G483" s="22"/>
      <c r="H483" s="22"/>
      <c r="I483" s="22"/>
      <c r="J483" s="22">
        <v>1</v>
      </c>
      <c r="K483" s="22"/>
      <c r="L483" s="22">
        <f t="shared" si="40"/>
        <v>1</v>
      </c>
      <c r="M483" s="11">
        <v>1</v>
      </c>
      <c r="N483" s="3">
        <v>0</v>
      </c>
      <c r="O483" s="3">
        <v>0</v>
      </c>
      <c r="P483" s="3">
        <f t="shared" si="41"/>
        <v>1</v>
      </c>
      <c r="Q483" s="22">
        <f t="shared" si="42"/>
        <v>1</v>
      </c>
      <c r="T483" s="3">
        <f t="shared" si="38"/>
        <v>0</v>
      </c>
      <c r="U483" s="19" t="e">
        <f t="shared" si="39"/>
        <v>#DIV/0!</v>
      </c>
    </row>
    <row r="484" spans="1:21" ht="15.75" customHeight="1">
      <c r="A484" s="3">
        <v>483</v>
      </c>
      <c r="B484" s="24" t="s">
        <v>1062</v>
      </c>
      <c r="C484" s="24" t="s">
        <v>1063</v>
      </c>
      <c r="D484" s="22">
        <v>1926</v>
      </c>
      <c r="E484" s="22">
        <v>1926</v>
      </c>
      <c r="F484" s="22"/>
      <c r="G484" s="22"/>
      <c r="H484" s="22"/>
      <c r="I484" s="22"/>
      <c r="J484" s="22">
        <v>1</v>
      </c>
      <c r="K484" s="22"/>
      <c r="L484" s="22">
        <f t="shared" si="40"/>
        <v>1</v>
      </c>
      <c r="M484" s="11">
        <v>1</v>
      </c>
      <c r="N484" s="3">
        <v>0</v>
      </c>
      <c r="O484" s="3">
        <v>0</v>
      </c>
      <c r="P484" s="3">
        <f t="shared" si="41"/>
        <v>1</v>
      </c>
      <c r="Q484" s="22">
        <f t="shared" si="42"/>
        <v>1</v>
      </c>
      <c r="T484" s="3">
        <f t="shared" si="38"/>
        <v>0</v>
      </c>
      <c r="U484" s="19" t="e">
        <f t="shared" si="39"/>
        <v>#DIV/0!</v>
      </c>
    </row>
    <row r="485" spans="1:21" ht="15.75" customHeight="1">
      <c r="A485" s="3">
        <v>484</v>
      </c>
      <c r="B485" s="24" t="s">
        <v>861</v>
      </c>
      <c r="C485" s="24" t="s">
        <v>1180</v>
      </c>
      <c r="D485" s="22">
        <v>1926</v>
      </c>
      <c r="E485" s="22">
        <v>1926</v>
      </c>
      <c r="F485" s="22"/>
      <c r="G485" s="22"/>
      <c r="H485" s="22"/>
      <c r="I485" s="22"/>
      <c r="J485" s="22">
        <v>1</v>
      </c>
      <c r="K485" s="22"/>
      <c r="L485" s="22">
        <f t="shared" si="40"/>
        <v>1</v>
      </c>
      <c r="M485" s="11">
        <v>1</v>
      </c>
      <c r="N485" s="3">
        <v>0</v>
      </c>
      <c r="O485" s="3">
        <v>0</v>
      </c>
      <c r="P485" s="3">
        <f t="shared" si="41"/>
        <v>1</v>
      </c>
      <c r="Q485" s="22">
        <f t="shared" si="42"/>
        <v>1</v>
      </c>
      <c r="T485" s="3">
        <f t="shared" si="38"/>
        <v>0</v>
      </c>
      <c r="U485" s="19" t="e">
        <f t="shared" si="39"/>
        <v>#DIV/0!</v>
      </c>
    </row>
    <row r="486" spans="1:21" ht="15.75" customHeight="1">
      <c r="A486" s="3">
        <v>485</v>
      </c>
      <c r="B486" s="24" t="s">
        <v>874</v>
      </c>
      <c r="C486" s="24" t="s">
        <v>875</v>
      </c>
      <c r="D486" s="22">
        <v>1926</v>
      </c>
      <c r="E486" s="22">
        <v>1926</v>
      </c>
      <c r="F486" s="22"/>
      <c r="G486" s="22"/>
      <c r="H486" s="22"/>
      <c r="I486" s="22"/>
      <c r="J486" s="22">
        <v>1</v>
      </c>
      <c r="K486" s="22"/>
      <c r="L486" s="22">
        <f t="shared" si="40"/>
        <v>1</v>
      </c>
      <c r="M486" s="11">
        <v>1</v>
      </c>
      <c r="N486" s="3">
        <v>0</v>
      </c>
      <c r="O486" s="3">
        <v>0</v>
      </c>
      <c r="P486" s="3">
        <f t="shared" si="41"/>
        <v>1</v>
      </c>
      <c r="Q486" s="22">
        <f t="shared" si="42"/>
        <v>1</v>
      </c>
      <c r="T486" s="3">
        <f t="shared" si="38"/>
        <v>0</v>
      </c>
      <c r="U486" s="19" t="e">
        <f t="shared" si="39"/>
        <v>#DIV/0!</v>
      </c>
    </row>
    <row r="487" spans="1:21" ht="15.75" customHeight="1">
      <c r="A487" s="3">
        <v>486</v>
      </c>
      <c r="B487" s="24" t="s">
        <v>976</v>
      </c>
      <c r="C487" s="24" t="s">
        <v>67</v>
      </c>
      <c r="D487" s="22">
        <v>1927</v>
      </c>
      <c r="E487" s="22">
        <v>1927</v>
      </c>
      <c r="F487" s="22"/>
      <c r="G487" s="22"/>
      <c r="H487" s="22"/>
      <c r="I487" s="22"/>
      <c r="J487" s="22">
        <v>1</v>
      </c>
      <c r="K487" s="22"/>
      <c r="L487" s="22">
        <f t="shared" si="40"/>
        <v>1</v>
      </c>
      <c r="M487" s="11">
        <v>1</v>
      </c>
      <c r="N487" s="3">
        <v>0</v>
      </c>
      <c r="O487" s="3">
        <v>0</v>
      </c>
      <c r="P487" s="3">
        <f t="shared" si="41"/>
        <v>1</v>
      </c>
      <c r="Q487" s="22">
        <f t="shared" si="42"/>
        <v>1</v>
      </c>
      <c r="T487" s="3">
        <f t="shared" si="38"/>
        <v>0</v>
      </c>
      <c r="U487" s="19" t="e">
        <f t="shared" si="39"/>
        <v>#DIV/0!</v>
      </c>
    </row>
    <row r="488" spans="1:21" ht="15.75" customHeight="1">
      <c r="A488" s="3">
        <v>487</v>
      </c>
      <c r="B488" s="24" t="s">
        <v>1023</v>
      </c>
      <c r="C488" s="24" t="s">
        <v>62</v>
      </c>
      <c r="D488" s="22">
        <v>1927</v>
      </c>
      <c r="E488" s="22">
        <v>1927</v>
      </c>
      <c r="F488" s="22"/>
      <c r="G488" s="22"/>
      <c r="H488" s="22"/>
      <c r="I488" s="22"/>
      <c r="J488" s="22">
        <v>1</v>
      </c>
      <c r="K488" s="22"/>
      <c r="L488" s="22">
        <f t="shared" si="40"/>
        <v>1</v>
      </c>
      <c r="M488" s="11">
        <v>1</v>
      </c>
      <c r="N488" s="3">
        <v>0</v>
      </c>
      <c r="O488" s="3">
        <v>0</v>
      </c>
      <c r="P488" s="3">
        <f t="shared" si="41"/>
        <v>1</v>
      </c>
      <c r="Q488" s="22">
        <f t="shared" si="42"/>
        <v>1</v>
      </c>
      <c r="T488" s="3">
        <f t="shared" si="38"/>
        <v>0</v>
      </c>
      <c r="U488" s="19" t="e">
        <f t="shared" si="39"/>
        <v>#DIV/0!</v>
      </c>
    </row>
    <row r="489" spans="1:21" ht="15.75" customHeight="1">
      <c r="A489" s="3">
        <v>488</v>
      </c>
      <c r="B489" s="24" t="s">
        <v>903</v>
      </c>
      <c r="C489" s="24" t="s">
        <v>197</v>
      </c>
      <c r="D489" s="22">
        <v>1927</v>
      </c>
      <c r="E489" s="22">
        <v>1927</v>
      </c>
      <c r="F489" s="22"/>
      <c r="G489" s="22"/>
      <c r="H489" s="22"/>
      <c r="I489" s="22"/>
      <c r="J489" s="22">
        <v>1</v>
      </c>
      <c r="K489" s="22"/>
      <c r="L489" s="22">
        <f t="shared" si="40"/>
        <v>1</v>
      </c>
      <c r="M489" s="11">
        <v>1</v>
      </c>
      <c r="N489" s="3">
        <v>0</v>
      </c>
      <c r="O489" s="3">
        <v>0</v>
      </c>
      <c r="P489" s="3">
        <f t="shared" si="41"/>
        <v>1</v>
      </c>
      <c r="Q489" s="22">
        <f t="shared" si="42"/>
        <v>1</v>
      </c>
      <c r="T489" s="3">
        <f t="shared" si="38"/>
        <v>0</v>
      </c>
      <c r="U489" s="19" t="e">
        <f t="shared" si="39"/>
        <v>#DIV/0!</v>
      </c>
    </row>
    <row r="490" spans="1:21" ht="15.75" customHeight="1">
      <c r="A490" s="3">
        <v>489</v>
      </c>
      <c r="B490" s="24" t="s">
        <v>915</v>
      </c>
      <c r="C490" s="24" t="s">
        <v>332</v>
      </c>
      <c r="D490" s="22">
        <v>1927</v>
      </c>
      <c r="E490" s="22">
        <v>1927</v>
      </c>
      <c r="F490" s="22"/>
      <c r="G490" s="22"/>
      <c r="H490" s="22"/>
      <c r="I490" s="22"/>
      <c r="J490" s="22">
        <v>1</v>
      </c>
      <c r="K490" s="22"/>
      <c r="L490" s="22">
        <f t="shared" si="40"/>
        <v>1</v>
      </c>
      <c r="M490" s="11">
        <v>1</v>
      </c>
      <c r="N490" s="3">
        <v>0</v>
      </c>
      <c r="O490" s="3">
        <v>0</v>
      </c>
      <c r="P490" s="3">
        <f t="shared" si="41"/>
        <v>1</v>
      </c>
      <c r="Q490" s="22">
        <f t="shared" si="42"/>
        <v>1</v>
      </c>
      <c r="T490" s="3">
        <f t="shared" si="38"/>
        <v>0</v>
      </c>
      <c r="U490" s="19" t="e">
        <f t="shared" si="39"/>
        <v>#DIV/0!</v>
      </c>
    </row>
    <row r="491" spans="1:21" ht="15.75" customHeight="1">
      <c r="A491" s="3">
        <v>490</v>
      </c>
      <c r="B491" s="24" t="s">
        <v>952</v>
      </c>
      <c r="C491" s="24" t="s">
        <v>458</v>
      </c>
      <c r="D491" s="22">
        <v>1927</v>
      </c>
      <c r="E491" s="22">
        <v>1927</v>
      </c>
      <c r="F491" s="22"/>
      <c r="G491" s="22"/>
      <c r="H491" s="22"/>
      <c r="I491" s="22"/>
      <c r="J491" s="22">
        <v>1</v>
      </c>
      <c r="K491" s="22"/>
      <c r="L491" s="22">
        <f t="shared" si="40"/>
        <v>1</v>
      </c>
      <c r="M491" s="11">
        <v>1</v>
      </c>
      <c r="N491" s="3">
        <v>0</v>
      </c>
      <c r="O491" s="3">
        <v>0</v>
      </c>
      <c r="P491" s="3">
        <f t="shared" si="41"/>
        <v>1</v>
      </c>
      <c r="Q491" s="22">
        <f t="shared" si="42"/>
        <v>1</v>
      </c>
      <c r="T491" s="3">
        <f t="shared" si="38"/>
        <v>0</v>
      </c>
      <c r="U491" s="19" t="e">
        <f t="shared" si="39"/>
        <v>#DIV/0!</v>
      </c>
    </row>
    <row r="492" spans="1:21" ht="15.75" customHeight="1">
      <c r="A492" s="3">
        <v>491</v>
      </c>
      <c r="B492" s="24" t="s">
        <v>406</v>
      </c>
      <c r="C492" s="24" t="s">
        <v>407</v>
      </c>
      <c r="D492" s="22">
        <v>1927</v>
      </c>
      <c r="E492" s="22">
        <v>1927</v>
      </c>
      <c r="F492" s="22"/>
      <c r="G492" s="22"/>
      <c r="H492" s="22"/>
      <c r="I492" s="22"/>
      <c r="J492" s="22">
        <v>1</v>
      </c>
      <c r="K492" s="22"/>
      <c r="L492" s="22">
        <f t="shared" si="40"/>
        <v>1</v>
      </c>
      <c r="M492" s="11">
        <v>1</v>
      </c>
      <c r="N492" s="3">
        <v>0</v>
      </c>
      <c r="O492" s="3">
        <v>0</v>
      </c>
      <c r="P492" s="3">
        <f t="shared" si="41"/>
        <v>1</v>
      </c>
      <c r="Q492" s="22">
        <f t="shared" si="42"/>
        <v>1</v>
      </c>
      <c r="T492" s="3">
        <f t="shared" si="38"/>
        <v>0</v>
      </c>
      <c r="U492" s="19" t="e">
        <f t="shared" si="39"/>
        <v>#DIV/0!</v>
      </c>
    </row>
    <row r="493" spans="1:21" ht="15.75" customHeight="1">
      <c r="A493" s="3">
        <v>492</v>
      </c>
      <c r="B493" s="24" t="s">
        <v>1009</v>
      </c>
      <c r="C493" s="24" t="s">
        <v>1010</v>
      </c>
      <c r="D493" s="22">
        <v>1928</v>
      </c>
      <c r="E493" s="22">
        <v>1928</v>
      </c>
      <c r="F493" s="22"/>
      <c r="G493" s="22"/>
      <c r="H493" s="22"/>
      <c r="I493" s="22"/>
      <c r="J493" s="22">
        <v>1</v>
      </c>
      <c r="K493" s="22"/>
      <c r="L493" s="22">
        <f t="shared" si="40"/>
        <v>1</v>
      </c>
      <c r="M493" s="11">
        <v>1</v>
      </c>
      <c r="N493" s="3">
        <v>0</v>
      </c>
      <c r="O493" s="3">
        <v>0</v>
      </c>
      <c r="P493" s="3">
        <f t="shared" si="41"/>
        <v>1</v>
      </c>
      <c r="Q493" s="22">
        <f t="shared" si="42"/>
        <v>1</v>
      </c>
      <c r="T493" s="3">
        <f t="shared" si="38"/>
        <v>0</v>
      </c>
      <c r="U493" s="19" t="e">
        <f t="shared" si="39"/>
        <v>#DIV/0!</v>
      </c>
    </row>
    <row r="494" spans="1:21" ht="15.75" customHeight="1">
      <c r="A494" s="3">
        <v>493</v>
      </c>
      <c r="B494" s="24" t="s">
        <v>1044</v>
      </c>
      <c r="C494" s="24" t="s">
        <v>490</v>
      </c>
      <c r="D494" s="22">
        <v>1928</v>
      </c>
      <c r="E494" s="22">
        <v>1928</v>
      </c>
      <c r="F494" s="22"/>
      <c r="G494" s="22"/>
      <c r="H494" s="22"/>
      <c r="I494" s="22"/>
      <c r="J494" s="22">
        <v>1</v>
      </c>
      <c r="K494" s="22"/>
      <c r="L494" s="22">
        <f t="shared" si="40"/>
        <v>1</v>
      </c>
      <c r="M494" s="11">
        <v>1</v>
      </c>
      <c r="N494" s="3">
        <v>0</v>
      </c>
      <c r="O494" s="3">
        <v>0</v>
      </c>
      <c r="P494" s="3">
        <f t="shared" si="41"/>
        <v>1</v>
      </c>
      <c r="Q494" s="22">
        <f t="shared" si="42"/>
        <v>1</v>
      </c>
      <c r="T494" s="3">
        <f aca="true" t="shared" si="43" ref="T494:T557">SUM((W494/10)+(X494/5)+(Y494/2)+(Z494)+(AA494/5))</f>
        <v>0</v>
      </c>
      <c r="U494" s="19" t="e">
        <f aca="true" t="shared" si="44" ref="U494:U557">SUM(T494)/V494</f>
        <v>#DIV/0!</v>
      </c>
    </row>
    <row r="495" spans="1:21" ht="15.75" customHeight="1">
      <c r="A495" s="3">
        <v>494</v>
      </c>
      <c r="B495" s="24" t="s">
        <v>1016</v>
      </c>
      <c r="C495" s="24" t="s">
        <v>1017</v>
      </c>
      <c r="D495" s="22">
        <v>1928</v>
      </c>
      <c r="E495" s="22">
        <v>1928</v>
      </c>
      <c r="F495" s="22"/>
      <c r="G495" s="22"/>
      <c r="H495" s="22"/>
      <c r="I495" s="22"/>
      <c r="J495" s="22">
        <v>1</v>
      </c>
      <c r="K495" s="22"/>
      <c r="L495" s="22">
        <f t="shared" si="40"/>
        <v>1</v>
      </c>
      <c r="M495" s="11">
        <v>1</v>
      </c>
      <c r="N495" s="3">
        <v>0</v>
      </c>
      <c r="O495" s="3">
        <v>0</v>
      </c>
      <c r="P495" s="3">
        <f t="shared" si="41"/>
        <v>1</v>
      </c>
      <c r="Q495" s="22">
        <f t="shared" si="42"/>
        <v>1</v>
      </c>
      <c r="T495" s="3">
        <f t="shared" si="43"/>
        <v>0</v>
      </c>
      <c r="U495" s="19" t="e">
        <f t="shared" si="44"/>
        <v>#DIV/0!</v>
      </c>
    </row>
    <row r="496" spans="1:21" ht="15.75" customHeight="1">
      <c r="A496" s="3">
        <v>495</v>
      </c>
      <c r="B496" s="24" t="s">
        <v>1068</v>
      </c>
      <c r="C496" s="24" t="s">
        <v>1069</v>
      </c>
      <c r="D496" s="22">
        <v>1928</v>
      </c>
      <c r="E496" s="22">
        <v>1928</v>
      </c>
      <c r="F496" s="22"/>
      <c r="G496" s="22"/>
      <c r="H496" s="22"/>
      <c r="I496" s="22"/>
      <c r="J496" s="22">
        <v>1</v>
      </c>
      <c r="K496" s="22"/>
      <c r="L496" s="22">
        <f t="shared" si="40"/>
        <v>1</v>
      </c>
      <c r="M496" s="11">
        <v>1</v>
      </c>
      <c r="N496" s="3">
        <v>0</v>
      </c>
      <c r="O496" s="3">
        <v>0</v>
      </c>
      <c r="P496" s="3">
        <f t="shared" si="41"/>
        <v>1</v>
      </c>
      <c r="Q496" s="22">
        <f t="shared" si="42"/>
        <v>1</v>
      </c>
      <c r="T496" s="3">
        <f t="shared" si="43"/>
        <v>0</v>
      </c>
      <c r="U496" s="19" t="e">
        <f t="shared" si="44"/>
        <v>#DIV/0!</v>
      </c>
    </row>
    <row r="497" spans="1:21" ht="15.75" customHeight="1">
      <c r="A497" s="3">
        <v>496</v>
      </c>
      <c r="B497" s="24" t="s">
        <v>865</v>
      </c>
      <c r="C497" s="24" t="s">
        <v>43</v>
      </c>
      <c r="D497" s="22">
        <v>1928</v>
      </c>
      <c r="E497" s="22">
        <v>1928</v>
      </c>
      <c r="F497" s="22"/>
      <c r="G497" s="22"/>
      <c r="H497" s="22"/>
      <c r="I497" s="22"/>
      <c r="J497" s="22">
        <v>1</v>
      </c>
      <c r="K497" s="22"/>
      <c r="L497" s="22">
        <f t="shared" si="40"/>
        <v>1</v>
      </c>
      <c r="M497" s="11">
        <v>1</v>
      </c>
      <c r="N497" s="3">
        <v>0</v>
      </c>
      <c r="O497" s="3">
        <v>0</v>
      </c>
      <c r="P497" s="3">
        <f t="shared" si="41"/>
        <v>1</v>
      </c>
      <c r="Q497" s="22">
        <f t="shared" si="42"/>
        <v>1</v>
      </c>
      <c r="T497" s="3">
        <f t="shared" si="43"/>
        <v>0</v>
      </c>
      <c r="U497" s="19" t="e">
        <f t="shared" si="44"/>
        <v>#DIV/0!</v>
      </c>
    </row>
    <row r="498" spans="1:21" ht="15.75" customHeight="1">
      <c r="A498" s="3">
        <v>497</v>
      </c>
      <c r="B498" s="24" t="s">
        <v>241</v>
      </c>
      <c r="C498" s="24" t="s">
        <v>242</v>
      </c>
      <c r="D498" s="22">
        <v>1929</v>
      </c>
      <c r="E498" s="22">
        <v>1929</v>
      </c>
      <c r="F498" s="22"/>
      <c r="G498" s="22"/>
      <c r="H498" s="22"/>
      <c r="I498" s="22"/>
      <c r="J498" s="22">
        <v>1</v>
      </c>
      <c r="K498" s="22"/>
      <c r="L498" s="22">
        <f t="shared" si="40"/>
        <v>1</v>
      </c>
      <c r="M498" s="11">
        <v>1</v>
      </c>
      <c r="N498" s="3">
        <v>0</v>
      </c>
      <c r="O498" s="3">
        <v>0</v>
      </c>
      <c r="P498" s="3">
        <f t="shared" si="41"/>
        <v>1</v>
      </c>
      <c r="Q498" s="22">
        <f t="shared" si="42"/>
        <v>1</v>
      </c>
      <c r="T498" s="3">
        <f t="shared" si="43"/>
        <v>0</v>
      </c>
      <c r="U498" s="19" t="e">
        <f t="shared" si="44"/>
        <v>#DIV/0!</v>
      </c>
    </row>
    <row r="499" spans="1:21" ht="15.75" customHeight="1">
      <c r="A499" s="3">
        <v>498</v>
      </c>
      <c r="B499" s="24" t="s">
        <v>928</v>
      </c>
      <c r="C499" s="24" t="s">
        <v>227</v>
      </c>
      <c r="D499" s="22">
        <v>1929</v>
      </c>
      <c r="E499" s="22">
        <v>1929</v>
      </c>
      <c r="F499" s="22"/>
      <c r="G499" s="22"/>
      <c r="H499" s="22"/>
      <c r="I499" s="22"/>
      <c r="J499" s="22">
        <v>1</v>
      </c>
      <c r="K499" s="22"/>
      <c r="L499" s="22">
        <f t="shared" si="40"/>
        <v>1</v>
      </c>
      <c r="M499" s="11">
        <v>1</v>
      </c>
      <c r="N499" s="3">
        <v>0</v>
      </c>
      <c r="O499" s="3">
        <v>0</v>
      </c>
      <c r="P499" s="3">
        <f t="shared" si="41"/>
        <v>1</v>
      </c>
      <c r="Q499" s="22">
        <f t="shared" si="42"/>
        <v>1</v>
      </c>
      <c r="T499" s="3">
        <f t="shared" si="43"/>
        <v>0</v>
      </c>
      <c r="U499" s="19" t="e">
        <f t="shared" si="44"/>
        <v>#DIV/0!</v>
      </c>
    </row>
    <row r="500" spans="1:21" ht="15.75" customHeight="1">
      <c r="A500" s="3">
        <v>499</v>
      </c>
      <c r="B500" s="24" t="s">
        <v>952</v>
      </c>
      <c r="C500" s="24" t="s">
        <v>54</v>
      </c>
      <c r="D500" s="22">
        <v>1929</v>
      </c>
      <c r="E500" s="22">
        <v>1929</v>
      </c>
      <c r="F500" s="22"/>
      <c r="G500" s="22"/>
      <c r="H500" s="22"/>
      <c r="I500" s="22"/>
      <c r="J500" s="22">
        <v>1</v>
      </c>
      <c r="K500" s="22"/>
      <c r="L500" s="22">
        <f t="shared" si="40"/>
        <v>1</v>
      </c>
      <c r="M500" s="11">
        <v>1</v>
      </c>
      <c r="N500" s="3">
        <v>0</v>
      </c>
      <c r="O500" s="3">
        <v>0</v>
      </c>
      <c r="P500" s="3">
        <f t="shared" si="41"/>
        <v>1</v>
      </c>
      <c r="Q500" s="22">
        <f t="shared" si="42"/>
        <v>1</v>
      </c>
      <c r="T500" s="3">
        <f t="shared" si="43"/>
        <v>0</v>
      </c>
      <c r="U500" s="19" t="e">
        <f t="shared" si="44"/>
        <v>#DIV/0!</v>
      </c>
    </row>
    <row r="501" spans="1:21" ht="15.75" customHeight="1">
      <c r="A501" s="3">
        <v>500</v>
      </c>
      <c r="B501" s="24" t="s">
        <v>968</v>
      </c>
      <c r="C501" s="24" t="s">
        <v>1025</v>
      </c>
      <c r="D501" s="22">
        <v>1929</v>
      </c>
      <c r="E501" s="22">
        <v>1929</v>
      </c>
      <c r="F501" s="22"/>
      <c r="G501" s="22"/>
      <c r="H501" s="22"/>
      <c r="I501" s="22"/>
      <c r="J501" s="22">
        <v>1</v>
      </c>
      <c r="K501" s="22"/>
      <c r="L501" s="22">
        <f t="shared" si="40"/>
        <v>1</v>
      </c>
      <c r="M501" s="11">
        <v>1</v>
      </c>
      <c r="N501" s="3">
        <v>0</v>
      </c>
      <c r="O501" s="3">
        <v>0</v>
      </c>
      <c r="P501" s="3">
        <f t="shared" si="41"/>
        <v>1</v>
      </c>
      <c r="Q501" s="22">
        <f t="shared" si="42"/>
        <v>1</v>
      </c>
      <c r="T501" s="3">
        <f t="shared" si="43"/>
        <v>0</v>
      </c>
      <c r="U501" s="19" t="e">
        <f t="shared" si="44"/>
        <v>#DIV/0!</v>
      </c>
    </row>
    <row r="502" spans="1:21" ht="15.75" customHeight="1">
      <c r="A502" s="3">
        <v>501</v>
      </c>
      <c r="B502" s="24" t="s">
        <v>986</v>
      </c>
      <c r="C502" s="24" t="s">
        <v>987</v>
      </c>
      <c r="D502" s="22">
        <v>1929</v>
      </c>
      <c r="E502" s="22">
        <v>1929</v>
      </c>
      <c r="F502" s="22"/>
      <c r="G502" s="22"/>
      <c r="H502" s="22"/>
      <c r="I502" s="22"/>
      <c r="J502" s="22">
        <v>1</v>
      </c>
      <c r="K502" s="22"/>
      <c r="L502" s="22">
        <f t="shared" si="40"/>
        <v>1</v>
      </c>
      <c r="M502" s="11">
        <v>1</v>
      </c>
      <c r="N502" s="3">
        <v>0</v>
      </c>
      <c r="O502" s="3">
        <v>0</v>
      </c>
      <c r="P502" s="3">
        <f t="shared" si="41"/>
        <v>1</v>
      </c>
      <c r="Q502" s="22">
        <f t="shared" si="42"/>
        <v>1</v>
      </c>
      <c r="T502" s="3">
        <f t="shared" si="43"/>
        <v>0</v>
      </c>
      <c r="U502" s="19" t="e">
        <f t="shared" si="44"/>
        <v>#DIV/0!</v>
      </c>
    </row>
    <row r="503" spans="1:21" ht="15.75" customHeight="1">
      <c r="A503" s="3">
        <v>502</v>
      </c>
      <c r="B503" s="24" t="s">
        <v>865</v>
      </c>
      <c r="C503" s="24" t="s">
        <v>395</v>
      </c>
      <c r="D503" s="22">
        <v>1930</v>
      </c>
      <c r="E503" s="22">
        <v>1930</v>
      </c>
      <c r="F503" s="22"/>
      <c r="G503" s="22"/>
      <c r="H503" s="22"/>
      <c r="I503" s="22"/>
      <c r="J503" s="22">
        <v>1</v>
      </c>
      <c r="K503" s="22"/>
      <c r="L503" s="22">
        <f t="shared" si="40"/>
        <v>1</v>
      </c>
      <c r="M503" s="11">
        <v>1</v>
      </c>
      <c r="N503" s="3">
        <v>0</v>
      </c>
      <c r="O503" s="3">
        <v>0</v>
      </c>
      <c r="P503" s="3">
        <f t="shared" si="41"/>
        <v>1</v>
      </c>
      <c r="Q503" s="22">
        <f t="shared" si="42"/>
        <v>1</v>
      </c>
      <c r="T503" s="3">
        <f t="shared" si="43"/>
        <v>0</v>
      </c>
      <c r="U503" s="19" t="e">
        <f t="shared" si="44"/>
        <v>#DIV/0!</v>
      </c>
    </row>
    <row r="504" spans="1:21" ht="15.75" customHeight="1">
      <c r="A504" s="3">
        <v>503</v>
      </c>
      <c r="B504" s="24" t="s">
        <v>368</v>
      </c>
      <c r="C504" s="24" t="s">
        <v>369</v>
      </c>
      <c r="D504" s="22">
        <v>1931</v>
      </c>
      <c r="E504" s="22">
        <v>1931</v>
      </c>
      <c r="F504" s="22"/>
      <c r="G504" s="22"/>
      <c r="H504" s="22"/>
      <c r="I504" s="22"/>
      <c r="J504" s="22">
        <v>1</v>
      </c>
      <c r="K504" s="22"/>
      <c r="L504" s="22">
        <f t="shared" si="40"/>
        <v>1</v>
      </c>
      <c r="M504" s="11">
        <v>1</v>
      </c>
      <c r="N504" s="3">
        <v>0</v>
      </c>
      <c r="O504" s="3">
        <v>0</v>
      </c>
      <c r="P504" s="3">
        <f t="shared" si="41"/>
        <v>1</v>
      </c>
      <c r="Q504" s="22">
        <f t="shared" si="42"/>
        <v>1</v>
      </c>
      <c r="T504" s="3">
        <f t="shared" si="43"/>
        <v>0</v>
      </c>
      <c r="U504" s="19" t="e">
        <f t="shared" si="44"/>
        <v>#DIV/0!</v>
      </c>
    </row>
    <row r="505" spans="1:21" ht="15.75" customHeight="1">
      <c r="A505" s="3">
        <v>504</v>
      </c>
      <c r="B505" s="24" t="s">
        <v>1011</v>
      </c>
      <c r="C505" s="24" t="s">
        <v>83</v>
      </c>
      <c r="D505" s="22">
        <v>1931</v>
      </c>
      <c r="E505" s="22">
        <v>1931</v>
      </c>
      <c r="F505" s="22"/>
      <c r="G505" s="22"/>
      <c r="H505" s="22"/>
      <c r="I505" s="22"/>
      <c r="J505" s="22">
        <v>1</v>
      </c>
      <c r="K505" s="22"/>
      <c r="L505" s="22">
        <f t="shared" si="40"/>
        <v>1</v>
      </c>
      <c r="M505" s="11">
        <v>1</v>
      </c>
      <c r="N505" s="3">
        <v>0</v>
      </c>
      <c r="O505" s="3">
        <v>0</v>
      </c>
      <c r="P505" s="3">
        <f t="shared" si="41"/>
        <v>1</v>
      </c>
      <c r="Q505" s="22">
        <f t="shared" si="42"/>
        <v>1</v>
      </c>
      <c r="T505" s="3">
        <f t="shared" si="43"/>
        <v>0</v>
      </c>
      <c r="U505" s="19" t="e">
        <f t="shared" si="44"/>
        <v>#DIV/0!</v>
      </c>
    </row>
    <row r="506" spans="1:21" ht="15.75" customHeight="1">
      <c r="A506" s="3">
        <v>505</v>
      </c>
      <c r="B506" s="24" t="s">
        <v>952</v>
      </c>
      <c r="C506" s="24" t="s">
        <v>230</v>
      </c>
      <c r="D506" s="22">
        <v>1931</v>
      </c>
      <c r="E506" s="22">
        <v>1931</v>
      </c>
      <c r="F506" s="22"/>
      <c r="G506" s="22"/>
      <c r="H506" s="22"/>
      <c r="I506" s="22"/>
      <c r="J506" s="22">
        <v>1</v>
      </c>
      <c r="K506" s="22"/>
      <c r="L506" s="22">
        <f t="shared" si="40"/>
        <v>1</v>
      </c>
      <c r="M506" s="11">
        <v>1</v>
      </c>
      <c r="N506" s="3">
        <v>0</v>
      </c>
      <c r="O506" s="3">
        <v>0</v>
      </c>
      <c r="P506" s="3">
        <f t="shared" si="41"/>
        <v>1</v>
      </c>
      <c r="Q506" s="22">
        <f t="shared" si="42"/>
        <v>1</v>
      </c>
      <c r="T506" s="3">
        <f t="shared" si="43"/>
        <v>0</v>
      </c>
      <c r="U506" s="19" t="e">
        <f t="shared" si="44"/>
        <v>#DIV/0!</v>
      </c>
    </row>
    <row r="507" spans="1:21" ht="15.75" customHeight="1">
      <c r="A507" s="3">
        <v>506</v>
      </c>
      <c r="B507" s="24" t="s">
        <v>988</v>
      </c>
      <c r="C507" s="24" t="s">
        <v>286</v>
      </c>
      <c r="D507" s="22">
        <v>1931</v>
      </c>
      <c r="E507" s="22">
        <v>1931</v>
      </c>
      <c r="F507" s="22"/>
      <c r="G507" s="22"/>
      <c r="H507" s="22"/>
      <c r="I507" s="22"/>
      <c r="J507" s="22">
        <v>1</v>
      </c>
      <c r="K507" s="22"/>
      <c r="L507" s="22">
        <f t="shared" si="40"/>
        <v>1</v>
      </c>
      <c r="M507" s="11">
        <v>1</v>
      </c>
      <c r="N507" s="3">
        <v>0</v>
      </c>
      <c r="O507" s="3">
        <v>0</v>
      </c>
      <c r="P507" s="3">
        <f t="shared" si="41"/>
        <v>1</v>
      </c>
      <c r="Q507" s="22">
        <f t="shared" si="42"/>
        <v>1</v>
      </c>
      <c r="T507" s="3">
        <f t="shared" si="43"/>
        <v>0</v>
      </c>
      <c r="U507" s="19" t="e">
        <f t="shared" si="44"/>
        <v>#DIV/0!</v>
      </c>
    </row>
    <row r="508" spans="1:21" ht="15.75" customHeight="1">
      <c r="A508" s="3">
        <v>507</v>
      </c>
      <c r="B508" s="24" t="s">
        <v>865</v>
      </c>
      <c r="C508" s="24" t="s">
        <v>343</v>
      </c>
      <c r="D508" s="22">
        <v>1931</v>
      </c>
      <c r="E508" s="22">
        <v>1931</v>
      </c>
      <c r="F508" s="22"/>
      <c r="G508" s="22"/>
      <c r="H508" s="22"/>
      <c r="I508" s="22"/>
      <c r="J508" s="22">
        <v>1</v>
      </c>
      <c r="K508" s="22"/>
      <c r="L508" s="22">
        <f t="shared" si="40"/>
        <v>1</v>
      </c>
      <c r="M508" s="11">
        <v>1</v>
      </c>
      <c r="N508" s="3">
        <v>0</v>
      </c>
      <c r="O508" s="3">
        <v>0</v>
      </c>
      <c r="P508" s="3">
        <f t="shared" si="41"/>
        <v>1</v>
      </c>
      <c r="Q508" s="22">
        <f t="shared" si="42"/>
        <v>1</v>
      </c>
      <c r="T508" s="3">
        <f t="shared" si="43"/>
        <v>0</v>
      </c>
      <c r="U508" s="19" t="e">
        <f t="shared" si="44"/>
        <v>#DIV/0!</v>
      </c>
    </row>
    <row r="509" spans="1:21" ht="15.75" customHeight="1">
      <c r="A509" s="3">
        <v>508</v>
      </c>
      <c r="B509" s="24" t="s">
        <v>1156</v>
      </c>
      <c r="C509" s="24" t="s">
        <v>176</v>
      </c>
      <c r="D509" s="22">
        <v>1932</v>
      </c>
      <c r="E509" s="22">
        <v>1932</v>
      </c>
      <c r="F509" s="22"/>
      <c r="G509" s="22"/>
      <c r="H509" s="22"/>
      <c r="I509" s="22"/>
      <c r="J509" s="22">
        <v>1</v>
      </c>
      <c r="K509" s="22"/>
      <c r="L509" s="22">
        <f t="shared" si="40"/>
        <v>1</v>
      </c>
      <c r="M509" s="11">
        <v>1</v>
      </c>
      <c r="N509" s="3">
        <v>0</v>
      </c>
      <c r="O509" s="3">
        <v>0</v>
      </c>
      <c r="P509" s="3">
        <f t="shared" si="41"/>
        <v>1</v>
      </c>
      <c r="Q509" s="22">
        <f t="shared" si="42"/>
        <v>1</v>
      </c>
      <c r="T509" s="3">
        <f t="shared" si="43"/>
        <v>0</v>
      </c>
      <c r="U509" s="19" t="e">
        <f t="shared" si="44"/>
        <v>#DIV/0!</v>
      </c>
    </row>
    <row r="510" spans="1:21" ht="15.75" customHeight="1">
      <c r="A510" s="3">
        <v>509</v>
      </c>
      <c r="B510" s="24" t="s">
        <v>999</v>
      </c>
      <c r="C510" s="24" t="s">
        <v>438</v>
      </c>
      <c r="D510" s="22">
        <v>1932</v>
      </c>
      <c r="E510" s="22">
        <v>1932</v>
      </c>
      <c r="F510" s="22"/>
      <c r="G510" s="22"/>
      <c r="H510" s="22"/>
      <c r="I510" s="22"/>
      <c r="J510" s="22">
        <v>1</v>
      </c>
      <c r="K510" s="22"/>
      <c r="L510" s="22">
        <f t="shared" si="40"/>
        <v>1</v>
      </c>
      <c r="M510" s="11">
        <v>1</v>
      </c>
      <c r="N510" s="3">
        <v>0</v>
      </c>
      <c r="O510" s="3">
        <v>0</v>
      </c>
      <c r="P510" s="3">
        <f t="shared" si="41"/>
        <v>1</v>
      </c>
      <c r="Q510" s="22">
        <f t="shared" si="42"/>
        <v>1</v>
      </c>
      <c r="T510" s="3">
        <f t="shared" si="43"/>
        <v>0</v>
      </c>
      <c r="U510" s="19" t="e">
        <f t="shared" si="44"/>
        <v>#DIV/0!</v>
      </c>
    </row>
    <row r="511" spans="1:21" ht="15.75" customHeight="1">
      <c r="A511" s="3">
        <v>510</v>
      </c>
      <c r="B511" s="24" t="s">
        <v>943</v>
      </c>
      <c r="C511" s="24" t="s">
        <v>1174</v>
      </c>
      <c r="D511" s="22">
        <v>1932</v>
      </c>
      <c r="E511" s="22">
        <v>1932</v>
      </c>
      <c r="F511" s="22"/>
      <c r="G511" s="22"/>
      <c r="H511" s="22"/>
      <c r="I511" s="22"/>
      <c r="J511" s="22">
        <v>1</v>
      </c>
      <c r="K511" s="22"/>
      <c r="L511" s="22">
        <f t="shared" si="40"/>
        <v>1</v>
      </c>
      <c r="M511" s="11">
        <v>1</v>
      </c>
      <c r="N511" s="3">
        <v>0</v>
      </c>
      <c r="O511" s="3">
        <v>0</v>
      </c>
      <c r="P511" s="3">
        <f t="shared" si="41"/>
        <v>1</v>
      </c>
      <c r="Q511" s="22">
        <f t="shared" si="42"/>
        <v>1</v>
      </c>
      <c r="T511" s="3">
        <f t="shared" si="43"/>
        <v>0</v>
      </c>
      <c r="U511" s="19" t="e">
        <f t="shared" si="44"/>
        <v>#DIV/0!</v>
      </c>
    </row>
    <row r="512" spans="1:21" ht="15.75" customHeight="1">
      <c r="A512" s="3">
        <v>511</v>
      </c>
      <c r="B512" s="24" t="s">
        <v>872</v>
      </c>
      <c r="C512" s="24" t="s">
        <v>367</v>
      </c>
      <c r="D512" s="22">
        <v>1933</v>
      </c>
      <c r="E512" s="22">
        <v>1933</v>
      </c>
      <c r="F512" s="22"/>
      <c r="G512" s="22"/>
      <c r="H512" s="22"/>
      <c r="I512" s="22"/>
      <c r="J512" s="22">
        <v>1</v>
      </c>
      <c r="K512" s="22"/>
      <c r="L512" s="22">
        <f t="shared" si="40"/>
        <v>1</v>
      </c>
      <c r="M512" s="11">
        <v>1</v>
      </c>
      <c r="N512" s="3">
        <v>0</v>
      </c>
      <c r="O512" s="3">
        <v>0</v>
      </c>
      <c r="P512" s="3">
        <f t="shared" si="41"/>
        <v>1</v>
      </c>
      <c r="Q512" s="22">
        <f t="shared" si="42"/>
        <v>1</v>
      </c>
      <c r="T512" s="3">
        <f t="shared" si="43"/>
        <v>0</v>
      </c>
      <c r="U512" s="19" t="e">
        <f t="shared" si="44"/>
        <v>#DIV/0!</v>
      </c>
    </row>
    <row r="513" spans="1:21" ht="15.75" customHeight="1">
      <c r="A513" s="3">
        <v>512</v>
      </c>
      <c r="B513" s="24" t="s">
        <v>1072</v>
      </c>
      <c r="C513" s="24" t="s">
        <v>188</v>
      </c>
      <c r="D513" s="22">
        <v>1933</v>
      </c>
      <c r="E513" s="22">
        <v>1933</v>
      </c>
      <c r="F513" s="22"/>
      <c r="G513" s="22"/>
      <c r="H513" s="22"/>
      <c r="I513" s="22"/>
      <c r="J513" s="22">
        <v>1</v>
      </c>
      <c r="K513" s="22"/>
      <c r="L513" s="22">
        <f t="shared" si="40"/>
        <v>1</v>
      </c>
      <c r="M513" s="11">
        <v>1</v>
      </c>
      <c r="N513" s="3">
        <v>0</v>
      </c>
      <c r="O513" s="3">
        <v>0</v>
      </c>
      <c r="P513" s="3">
        <f t="shared" si="41"/>
        <v>1</v>
      </c>
      <c r="Q513" s="22">
        <f t="shared" si="42"/>
        <v>1</v>
      </c>
      <c r="T513" s="3">
        <f t="shared" si="43"/>
        <v>0</v>
      </c>
      <c r="U513" s="19" t="e">
        <f t="shared" si="44"/>
        <v>#DIV/0!</v>
      </c>
    </row>
    <row r="514" spans="1:21" ht="15.75" customHeight="1">
      <c r="A514" s="3">
        <v>513</v>
      </c>
      <c r="B514" s="24" t="s">
        <v>258</v>
      </c>
      <c r="C514" s="24" t="s">
        <v>427</v>
      </c>
      <c r="D514" s="22">
        <v>1933</v>
      </c>
      <c r="E514" s="22">
        <v>1933</v>
      </c>
      <c r="F514" s="22"/>
      <c r="G514" s="22"/>
      <c r="H514" s="22"/>
      <c r="I514" s="22"/>
      <c r="J514" s="22">
        <v>1</v>
      </c>
      <c r="K514" s="22"/>
      <c r="L514" s="22">
        <f aca="true" t="shared" si="45" ref="L514:L577">SUM(J514:K514)</f>
        <v>1</v>
      </c>
      <c r="M514" s="11">
        <v>1</v>
      </c>
      <c r="N514" s="3">
        <v>0</v>
      </c>
      <c r="O514" s="3">
        <v>0</v>
      </c>
      <c r="P514" s="3">
        <f aca="true" t="shared" si="46" ref="P514:P577">SUM(M514+O514)</f>
        <v>1</v>
      </c>
      <c r="Q514" s="22">
        <f aca="true" t="shared" si="47" ref="Q514:Q577">SUM(M514:O514)</f>
        <v>1</v>
      </c>
      <c r="T514" s="3">
        <f t="shared" si="43"/>
        <v>0</v>
      </c>
      <c r="U514" s="19" t="e">
        <f t="shared" si="44"/>
        <v>#DIV/0!</v>
      </c>
    </row>
    <row r="515" spans="1:21" ht="15.75" customHeight="1">
      <c r="A515" s="3">
        <v>514</v>
      </c>
      <c r="B515" s="24" t="s">
        <v>865</v>
      </c>
      <c r="C515" s="24" t="s">
        <v>478</v>
      </c>
      <c r="D515" s="22">
        <v>1933</v>
      </c>
      <c r="E515" s="22">
        <v>1933</v>
      </c>
      <c r="F515" s="22"/>
      <c r="G515" s="22"/>
      <c r="H515" s="22"/>
      <c r="I515" s="22"/>
      <c r="J515" s="22">
        <v>1</v>
      </c>
      <c r="K515" s="22"/>
      <c r="L515" s="22">
        <f t="shared" si="45"/>
        <v>1</v>
      </c>
      <c r="M515" s="11">
        <v>1</v>
      </c>
      <c r="N515" s="3">
        <v>0</v>
      </c>
      <c r="O515" s="3">
        <v>0</v>
      </c>
      <c r="P515" s="3">
        <f t="shared" si="46"/>
        <v>1</v>
      </c>
      <c r="Q515" s="22">
        <f t="shared" si="47"/>
        <v>1</v>
      </c>
      <c r="T515" s="3">
        <f t="shared" si="43"/>
        <v>0</v>
      </c>
      <c r="U515" s="19" t="e">
        <f t="shared" si="44"/>
        <v>#DIV/0!</v>
      </c>
    </row>
    <row r="516" spans="1:21" ht="15.75" customHeight="1">
      <c r="A516" s="3">
        <v>515</v>
      </c>
      <c r="B516" s="24" t="s">
        <v>984</v>
      </c>
      <c r="C516" s="24" t="s">
        <v>453</v>
      </c>
      <c r="D516" s="22">
        <v>1935</v>
      </c>
      <c r="E516" s="22">
        <v>1935</v>
      </c>
      <c r="F516" s="22"/>
      <c r="G516" s="22"/>
      <c r="H516" s="22"/>
      <c r="I516" s="22"/>
      <c r="J516" s="22">
        <v>1</v>
      </c>
      <c r="K516" s="22"/>
      <c r="L516" s="22">
        <f t="shared" si="45"/>
        <v>1</v>
      </c>
      <c r="M516" s="11">
        <v>1</v>
      </c>
      <c r="N516" s="3">
        <v>0</v>
      </c>
      <c r="O516" s="3">
        <v>0</v>
      </c>
      <c r="P516" s="3">
        <f t="shared" si="46"/>
        <v>1</v>
      </c>
      <c r="Q516" s="22">
        <f t="shared" si="47"/>
        <v>1</v>
      </c>
      <c r="T516" s="3">
        <f t="shared" si="43"/>
        <v>0</v>
      </c>
      <c r="U516" s="19" t="e">
        <f t="shared" si="44"/>
        <v>#DIV/0!</v>
      </c>
    </row>
    <row r="517" spans="1:21" ht="15.75" customHeight="1">
      <c r="A517" s="3">
        <v>516</v>
      </c>
      <c r="B517" s="24" t="s">
        <v>1146</v>
      </c>
      <c r="C517" s="24" t="s">
        <v>1147</v>
      </c>
      <c r="D517" s="22">
        <v>1935</v>
      </c>
      <c r="E517" s="22">
        <v>1935</v>
      </c>
      <c r="F517" s="22"/>
      <c r="G517" s="22"/>
      <c r="H517" s="22"/>
      <c r="I517" s="22"/>
      <c r="J517" s="22">
        <v>1</v>
      </c>
      <c r="K517" s="22"/>
      <c r="L517" s="22">
        <f t="shared" si="45"/>
        <v>1</v>
      </c>
      <c r="M517" s="11">
        <v>1</v>
      </c>
      <c r="N517" s="3">
        <v>0</v>
      </c>
      <c r="O517" s="3">
        <v>0</v>
      </c>
      <c r="P517" s="3">
        <f t="shared" si="46"/>
        <v>1</v>
      </c>
      <c r="Q517" s="22">
        <f t="shared" si="47"/>
        <v>1</v>
      </c>
      <c r="T517" s="3">
        <f t="shared" si="43"/>
        <v>0</v>
      </c>
      <c r="U517" s="19" t="e">
        <f t="shared" si="44"/>
        <v>#DIV/0!</v>
      </c>
    </row>
    <row r="518" spans="1:21" ht="15.75" customHeight="1">
      <c r="A518" s="3">
        <v>517</v>
      </c>
      <c r="B518" s="24" t="s">
        <v>952</v>
      </c>
      <c r="C518" s="24" t="s">
        <v>84</v>
      </c>
      <c r="D518" s="22">
        <v>1935</v>
      </c>
      <c r="E518" s="22">
        <v>1935</v>
      </c>
      <c r="F518" s="22"/>
      <c r="G518" s="22"/>
      <c r="H518" s="22"/>
      <c r="I518" s="22"/>
      <c r="J518" s="22">
        <v>1</v>
      </c>
      <c r="K518" s="22"/>
      <c r="L518" s="22">
        <f t="shared" si="45"/>
        <v>1</v>
      </c>
      <c r="M518" s="11">
        <v>1</v>
      </c>
      <c r="N518" s="3">
        <v>0</v>
      </c>
      <c r="O518" s="3">
        <v>0</v>
      </c>
      <c r="P518" s="3">
        <f t="shared" si="46"/>
        <v>1</v>
      </c>
      <c r="Q518" s="22">
        <f t="shared" si="47"/>
        <v>1</v>
      </c>
      <c r="T518" s="3">
        <f t="shared" si="43"/>
        <v>0</v>
      </c>
      <c r="U518" s="19" t="e">
        <f t="shared" si="44"/>
        <v>#DIV/0!</v>
      </c>
    </row>
    <row r="519" spans="1:21" ht="15.75" customHeight="1">
      <c r="A519" s="3">
        <v>518</v>
      </c>
      <c r="B519" s="24" t="s">
        <v>968</v>
      </c>
      <c r="C519" s="24" t="s">
        <v>15</v>
      </c>
      <c r="D519" s="22">
        <v>1935</v>
      </c>
      <c r="E519" s="22">
        <v>1935</v>
      </c>
      <c r="F519" s="22"/>
      <c r="G519" s="22"/>
      <c r="H519" s="22"/>
      <c r="I519" s="22"/>
      <c r="J519" s="22">
        <v>1</v>
      </c>
      <c r="K519" s="22"/>
      <c r="L519" s="22">
        <f t="shared" si="45"/>
        <v>1</v>
      </c>
      <c r="M519" s="11">
        <v>1</v>
      </c>
      <c r="N519" s="3">
        <v>0</v>
      </c>
      <c r="O519" s="3">
        <v>0</v>
      </c>
      <c r="P519" s="3">
        <f t="shared" si="46"/>
        <v>1</v>
      </c>
      <c r="Q519" s="22">
        <f t="shared" si="47"/>
        <v>1</v>
      </c>
      <c r="T519" s="3">
        <f t="shared" si="43"/>
        <v>0</v>
      </c>
      <c r="U519" s="19" t="e">
        <f t="shared" si="44"/>
        <v>#DIV/0!</v>
      </c>
    </row>
    <row r="520" spans="1:21" ht="15.75" customHeight="1">
      <c r="A520" s="3">
        <v>519</v>
      </c>
      <c r="B520" s="24" t="s">
        <v>267</v>
      </c>
      <c r="C520" s="24" t="s">
        <v>268</v>
      </c>
      <c r="D520" s="22">
        <v>1936</v>
      </c>
      <c r="E520" s="22">
        <v>1936</v>
      </c>
      <c r="F520" s="22"/>
      <c r="G520" s="22"/>
      <c r="H520" s="22"/>
      <c r="I520" s="22"/>
      <c r="J520" s="22">
        <v>1</v>
      </c>
      <c r="K520" s="22"/>
      <c r="L520" s="22">
        <f t="shared" si="45"/>
        <v>1</v>
      </c>
      <c r="M520" s="11">
        <v>1</v>
      </c>
      <c r="N520" s="3">
        <v>0</v>
      </c>
      <c r="O520" s="3">
        <v>0</v>
      </c>
      <c r="P520" s="3">
        <f t="shared" si="46"/>
        <v>1</v>
      </c>
      <c r="Q520" s="22">
        <f t="shared" si="47"/>
        <v>1</v>
      </c>
      <c r="T520" s="3">
        <f t="shared" si="43"/>
        <v>0</v>
      </c>
      <c r="U520" s="19" t="e">
        <f t="shared" si="44"/>
        <v>#DIV/0!</v>
      </c>
    </row>
    <row r="521" spans="1:21" ht="15.75" customHeight="1">
      <c r="A521" s="3">
        <v>520</v>
      </c>
      <c r="B521" s="24" t="s">
        <v>896</v>
      </c>
      <c r="C521" s="24" t="s">
        <v>279</v>
      </c>
      <c r="D521" s="22">
        <v>1936</v>
      </c>
      <c r="E521" s="22">
        <v>1936</v>
      </c>
      <c r="F521" s="22"/>
      <c r="G521" s="22"/>
      <c r="H521" s="22"/>
      <c r="I521" s="22"/>
      <c r="J521" s="22">
        <v>1</v>
      </c>
      <c r="K521" s="22"/>
      <c r="L521" s="22">
        <f t="shared" si="45"/>
        <v>1</v>
      </c>
      <c r="M521" s="11">
        <v>1</v>
      </c>
      <c r="N521" s="3">
        <v>0</v>
      </c>
      <c r="O521" s="3">
        <v>0</v>
      </c>
      <c r="P521" s="3">
        <f t="shared" si="46"/>
        <v>1</v>
      </c>
      <c r="Q521" s="22">
        <f t="shared" si="47"/>
        <v>1</v>
      </c>
      <c r="T521" s="3">
        <f t="shared" si="43"/>
        <v>0</v>
      </c>
      <c r="U521" s="19" t="e">
        <f t="shared" si="44"/>
        <v>#DIV/0!</v>
      </c>
    </row>
    <row r="522" spans="1:21" ht="15.75" customHeight="1">
      <c r="A522" s="3">
        <v>521</v>
      </c>
      <c r="B522" s="24" t="s">
        <v>866</v>
      </c>
      <c r="C522" s="24" t="s">
        <v>79</v>
      </c>
      <c r="D522" s="22">
        <v>1936</v>
      </c>
      <c r="E522" s="22">
        <v>1936</v>
      </c>
      <c r="F522" s="22"/>
      <c r="G522" s="22"/>
      <c r="H522" s="22"/>
      <c r="I522" s="22"/>
      <c r="J522" s="22">
        <v>1</v>
      </c>
      <c r="K522" s="22"/>
      <c r="L522" s="22">
        <f t="shared" si="45"/>
        <v>1</v>
      </c>
      <c r="M522" s="11">
        <v>1</v>
      </c>
      <c r="N522" s="3">
        <v>0</v>
      </c>
      <c r="O522" s="3">
        <v>0</v>
      </c>
      <c r="P522" s="3">
        <f t="shared" si="46"/>
        <v>1</v>
      </c>
      <c r="Q522" s="22">
        <f t="shared" si="47"/>
        <v>1</v>
      </c>
      <c r="T522" s="3">
        <f t="shared" si="43"/>
        <v>0</v>
      </c>
      <c r="U522" s="19" t="e">
        <f t="shared" si="44"/>
        <v>#DIV/0!</v>
      </c>
    </row>
    <row r="523" spans="1:21" ht="15.75" customHeight="1">
      <c r="A523" s="3">
        <v>522</v>
      </c>
      <c r="B523" s="24" t="s">
        <v>866</v>
      </c>
      <c r="C523" s="24" t="s">
        <v>266</v>
      </c>
      <c r="D523" s="22">
        <v>1936</v>
      </c>
      <c r="E523" s="22">
        <v>1936</v>
      </c>
      <c r="F523" s="22"/>
      <c r="G523" s="22"/>
      <c r="H523" s="22"/>
      <c r="I523" s="22"/>
      <c r="J523" s="22">
        <v>1</v>
      </c>
      <c r="K523" s="22"/>
      <c r="L523" s="22">
        <f t="shared" si="45"/>
        <v>1</v>
      </c>
      <c r="M523" s="11">
        <v>1</v>
      </c>
      <c r="N523" s="3">
        <v>0</v>
      </c>
      <c r="O523" s="3">
        <v>0</v>
      </c>
      <c r="P523" s="3">
        <f t="shared" si="46"/>
        <v>1</v>
      </c>
      <c r="Q523" s="22">
        <f t="shared" si="47"/>
        <v>1</v>
      </c>
      <c r="T523" s="3">
        <f t="shared" si="43"/>
        <v>0</v>
      </c>
      <c r="U523" s="19" t="e">
        <f t="shared" si="44"/>
        <v>#DIV/0!</v>
      </c>
    </row>
    <row r="524" spans="1:21" ht="15.75" customHeight="1">
      <c r="A524" s="3">
        <v>523</v>
      </c>
      <c r="B524" s="24" t="s">
        <v>918</v>
      </c>
      <c r="C524" s="24" t="s">
        <v>964</v>
      </c>
      <c r="D524" s="22">
        <v>1936</v>
      </c>
      <c r="E524" s="22">
        <v>1936</v>
      </c>
      <c r="F524" s="22"/>
      <c r="G524" s="22"/>
      <c r="H524" s="22"/>
      <c r="I524" s="22"/>
      <c r="J524" s="22">
        <v>1</v>
      </c>
      <c r="K524" s="22"/>
      <c r="L524" s="22">
        <f t="shared" si="45"/>
        <v>1</v>
      </c>
      <c r="M524" s="11">
        <v>1</v>
      </c>
      <c r="N524" s="3">
        <v>0</v>
      </c>
      <c r="O524" s="3">
        <v>0</v>
      </c>
      <c r="P524" s="3">
        <f t="shared" si="46"/>
        <v>1</v>
      </c>
      <c r="Q524" s="22">
        <f t="shared" si="47"/>
        <v>1</v>
      </c>
      <c r="T524" s="3">
        <f t="shared" si="43"/>
        <v>0</v>
      </c>
      <c r="U524" s="19" t="e">
        <f t="shared" si="44"/>
        <v>#DIV/0!</v>
      </c>
    </row>
    <row r="525" spans="1:21" ht="15.75" customHeight="1">
      <c r="A525" s="3">
        <v>524</v>
      </c>
      <c r="B525" s="24" t="s">
        <v>928</v>
      </c>
      <c r="C525" s="24" t="s">
        <v>414</v>
      </c>
      <c r="D525" s="22">
        <v>1937</v>
      </c>
      <c r="E525" s="22">
        <v>1937</v>
      </c>
      <c r="F525" s="22"/>
      <c r="G525" s="22"/>
      <c r="H525" s="22"/>
      <c r="I525" s="22"/>
      <c r="J525" s="22">
        <v>1</v>
      </c>
      <c r="K525" s="22"/>
      <c r="L525" s="22">
        <f t="shared" si="45"/>
        <v>1</v>
      </c>
      <c r="M525" s="11">
        <v>1</v>
      </c>
      <c r="N525" s="3">
        <v>0</v>
      </c>
      <c r="O525" s="3">
        <v>0</v>
      </c>
      <c r="P525" s="3">
        <f t="shared" si="46"/>
        <v>1</v>
      </c>
      <c r="Q525" s="22">
        <f t="shared" si="47"/>
        <v>1</v>
      </c>
      <c r="T525" s="3">
        <f t="shared" si="43"/>
        <v>0</v>
      </c>
      <c r="U525" s="19" t="e">
        <f t="shared" si="44"/>
        <v>#DIV/0!</v>
      </c>
    </row>
    <row r="526" spans="1:21" ht="15.75" customHeight="1">
      <c r="A526" s="3">
        <v>525</v>
      </c>
      <c r="B526" s="24" t="s">
        <v>905</v>
      </c>
      <c r="C526" s="24" t="s">
        <v>498</v>
      </c>
      <c r="D526" s="22">
        <v>1937</v>
      </c>
      <c r="E526" s="22">
        <v>1937</v>
      </c>
      <c r="F526" s="22"/>
      <c r="G526" s="22"/>
      <c r="H526" s="22"/>
      <c r="I526" s="22"/>
      <c r="J526" s="22">
        <v>1</v>
      </c>
      <c r="K526" s="22"/>
      <c r="L526" s="22">
        <f t="shared" si="45"/>
        <v>1</v>
      </c>
      <c r="M526" s="11">
        <v>1</v>
      </c>
      <c r="N526" s="3">
        <v>0</v>
      </c>
      <c r="O526" s="3">
        <v>0</v>
      </c>
      <c r="P526" s="3">
        <f t="shared" si="46"/>
        <v>1</v>
      </c>
      <c r="Q526" s="22">
        <f t="shared" si="47"/>
        <v>1</v>
      </c>
      <c r="T526" s="3">
        <f t="shared" si="43"/>
        <v>0</v>
      </c>
      <c r="U526" s="19" t="e">
        <f t="shared" si="44"/>
        <v>#DIV/0!</v>
      </c>
    </row>
    <row r="527" spans="1:21" ht="15.75" customHeight="1">
      <c r="A527" s="3">
        <v>526</v>
      </c>
      <c r="B527" s="24" t="s">
        <v>918</v>
      </c>
      <c r="C527" s="24" t="s">
        <v>483</v>
      </c>
      <c r="D527" s="22">
        <v>1937</v>
      </c>
      <c r="E527" s="22">
        <v>1937</v>
      </c>
      <c r="F527" s="22"/>
      <c r="G527" s="22"/>
      <c r="H527" s="22"/>
      <c r="I527" s="22"/>
      <c r="J527" s="22">
        <v>1</v>
      </c>
      <c r="K527" s="22"/>
      <c r="L527" s="22">
        <f t="shared" si="45"/>
        <v>1</v>
      </c>
      <c r="M527" s="11">
        <v>1</v>
      </c>
      <c r="N527" s="3">
        <v>0</v>
      </c>
      <c r="O527" s="3">
        <v>0</v>
      </c>
      <c r="P527" s="3">
        <f t="shared" si="46"/>
        <v>1</v>
      </c>
      <c r="Q527" s="22">
        <f t="shared" si="47"/>
        <v>1</v>
      </c>
      <c r="T527" s="3">
        <f t="shared" si="43"/>
        <v>0</v>
      </c>
      <c r="U527" s="19" t="e">
        <f t="shared" si="44"/>
        <v>#DIV/0!</v>
      </c>
    </row>
    <row r="528" spans="1:21" ht="15.75" customHeight="1">
      <c r="A528" s="3">
        <v>527</v>
      </c>
      <c r="B528" s="24" t="s">
        <v>865</v>
      </c>
      <c r="C528" s="24" t="s">
        <v>471</v>
      </c>
      <c r="D528" s="22">
        <v>1937</v>
      </c>
      <c r="E528" s="22">
        <v>1937</v>
      </c>
      <c r="F528" s="22"/>
      <c r="G528" s="22"/>
      <c r="H528" s="22"/>
      <c r="I528" s="22"/>
      <c r="J528" s="22">
        <v>1</v>
      </c>
      <c r="K528" s="22"/>
      <c r="L528" s="22">
        <f t="shared" si="45"/>
        <v>1</v>
      </c>
      <c r="M528" s="11">
        <v>1</v>
      </c>
      <c r="N528" s="3">
        <v>0</v>
      </c>
      <c r="O528" s="3">
        <v>0</v>
      </c>
      <c r="P528" s="3">
        <f t="shared" si="46"/>
        <v>1</v>
      </c>
      <c r="Q528" s="22">
        <f t="shared" si="47"/>
        <v>1</v>
      </c>
      <c r="T528" s="3">
        <f t="shared" si="43"/>
        <v>0</v>
      </c>
      <c r="U528" s="19" t="e">
        <f t="shared" si="44"/>
        <v>#DIV/0!</v>
      </c>
    </row>
    <row r="529" spans="1:21" ht="15.75" customHeight="1">
      <c r="A529" s="3">
        <v>528</v>
      </c>
      <c r="B529" s="24" t="s">
        <v>149</v>
      </c>
      <c r="C529" s="24" t="s">
        <v>150</v>
      </c>
      <c r="D529" s="22">
        <v>1939</v>
      </c>
      <c r="E529" s="22">
        <v>1939</v>
      </c>
      <c r="F529" s="22"/>
      <c r="G529" s="22"/>
      <c r="H529" s="22"/>
      <c r="I529" s="22"/>
      <c r="J529" s="22">
        <v>1</v>
      </c>
      <c r="K529" s="22"/>
      <c r="L529" s="22">
        <f t="shared" si="45"/>
        <v>1</v>
      </c>
      <c r="M529" s="11">
        <v>1</v>
      </c>
      <c r="N529" s="3">
        <v>0</v>
      </c>
      <c r="O529" s="3">
        <v>0</v>
      </c>
      <c r="P529" s="3">
        <f t="shared" si="46"/>
        <v>1</v>
      </c>
      <c r="Q529" s="22">
        <f t="shared" si="47"/>
        <v>1</v>
      </c>
      <c r="T529" s="3">
        <f t="shared" si="43"/>
        <v>0</v>
      </c>
      <c r="U529" s="19" t="e">
        <f t="shared" si="44"/>
        <v>#DIV/0!</v>
      </c>
    </row>
    <row r="530" spans="1:21" ht="15.75" customHeight="1">
      <c r="A530" s="3">
        <v>529</v>
      </c>
      <c r="B530" s="24" t="s">
        <v>984</v>
      </c>
      <c r="C530" s="24" t="s">
        <v>127</v>
      </c>
      <c r="D530" s="22">
        <v>1940</v>
      </c>
      <c r="E530" s="22">
        <v>1940</v>
      </c>
      <c r="F530" s="22"/>
      <c r="G530" s="22"/>
      <c r="H530" s="22"/>
      <c r="I530" s="22"/>
      <c r="J530" s="22">
        <v>1</v>
      </c>
      <c r="K530" s="22"/>
      <c r="L530" s="22">
        <f t="shared" si="45"/>
        <v>1</v>
      </c>
      <c r="M530" s="11">
        <v>1</v>
      </c>
      <c r="N530" s="3">
        <v>0</v>
      </c>
      <c r="O530" s="3">
        <v>0</v>
      </c>
      <c r="P530" s="3">
        <f t="shared" si="46"/>
        <v>1</v>
      </c>
      <c r="Q530" s="22">
        <f t="shared" si="47"/>
        <v>1</v>
      </c>
      <c r="T530" s="3">
        <f t="shared" si="43"/>
        <v>0</v>
      </c>
      <c r="U530" s="19" t="e">
        <f t="shared" si="44"/>
        <v>#DIV/0!</v>
      </c>
    </row>
    <row r="531" spans="1:21" ht="15.75" customHeight="1">
      <c r="A531" s="3">
        <v>530</v>
      </c>
      <c r="B531" s="24" t="s">
        <v>947</v>
      </c>
      <c r="C531" s="24" t="s">
        <v>1192</v>
      </c>
      <c r="D531" s="22">
        <v>1940</v>
      </c>
      <c r="E531" s="22">
        <v>1940</v>
      </c>
      <c r="F531" s="22"/>
      <c r="G531" s="22"/>
      <c r="H531" s="22"/>
      <c r="I531" s="22"/>
      <c r="J531" s="22">
        <v>1</v>
      </c>
      <c r="K531" s="22"/>
      <c r="L531" s="22">
        <f t="shared" si="45"/>
        <v>1</v>
      </c>
      <c r="M531" s="11">
        <v>1</v>
      </c>
      <c r="N531" s="3">
        <v>0</v>
      </c>
      <c r="O531" s="3">
        <v>0</v>
      </c>
      <c r="P531" s="3">
        <f t="shared" si="46"/>
        <v>1</v>
      </c>
      <c r="Q531" s="22">
        <f t="shared" si="47"/>
        <v>1</v>
      </c>
      <c r="T531" s="3">
        <f t="shared" si="43"/>
        <v>0</v>
      </c>
      <c r="U531" s="19" t="e">
        <f t="shared" si="44"/>
        <v>#DIV/0!</v>
      </c>
    </row>
    <row r="532" spans="1:21" ht="15.75" customHeight="1">
      <c r="A532" s="3">
        <v>531</v>
      </c>
      <c r="B532" s="24" t="s">
        <v>152</v>
      </c>
      <c r="C532" s="24" t="s">
        <v>456</v>
      </c>
      <c r="D532" s="22">
        <v>1940</v>
      </c>
      <c r="E532" s="22">
        <v>1940</v>
      </c>
      <c r="F532" s="22"/>
      <c r="G532" s="22"/>
      <c r="H532" s="22"/>
      <c r="I532" s="22"/>
      <c r="J532" s="22">
        <v>1</v>
      </c>
      <c r="K532" s="22"/>
      <c r="L532" s="22">
        <f t="shared" si="45"/>
        <v>1</v>
      </c>
      <c r="M532" s="11">
        <v>1</v>
      </c>
      <c r="N532" s="3">
        <v>0</v>
      </c>
      <c r="O532" s="3">
        <v>0</v>
      </c>
      <c r="P532" s="3">
        <f t="shared" si="46"/>
        <v>1</v>
      </c>
      <c r="Q532" s="22">
        <f t="shared" si="47"/>
        <v>1</v>
      </c>
      <c r="T532" s="3">
        <f t="shared" si="43"/>
        <v>0</v>
      </c>
      <c r="U532" s="19" t="e">
        <f t="shared" si="44"/>
        <v>#DIV/0!</v>
      </c>
    </row>
    <row r="533" spans="1:21" ht="15.75" customHeight="1">
      <c r="A533" s="3">
        <v>532</v>
      </c>
      <c r="B533" s="24" t="s">
        <v>1137</v>
      </c>
      <c r="C533" s="24" t="s">
        <v>1138</v>
      </c>
      <c r="D533" s="22">
        <v>1940</v>
      </c>
      <c r="E533" s="22">
        <v>1940</v>
      </c>
      <c r="F533" s="22"/>
      <c r="G533" s="22"/>
      <c r="H533" s="22"/>
      <c r="I533" s="22"/>
      <c r="J533" s="22">
        <v>1</v>
      </c>
      <c r="K533" s="22"/>
      <c r="L533" s="22">
        <f t="shared" si="45"/>
        <v>1</v>
      </c>
      <c r="M533" s="11">
        <v>1</v>
      </c>
      <c r="N533" s="3">
        <v>0</v>
      </c>
      <c r="O533" s="3">
        <v>0</v>
      </c>
      <c r="P533" s="3">
        <f t="shared" si="46"/>
        <v>1</v>
      </c>
      <c r="Q533" s="22">
        <f t="shared" si="47"/>
        <v>1</v>
      </c>
      <c r="T533" s="3">
        <f t="shared" si="43"/>
        <v>0</v>
      </c>
      <c r="U533" s="19" t="e">
        <f t="shared" si="44"/>
        <v>#DIV/0!</v>
      </c>
    </row>
    <row r="534" spans="1:21" ht="15.75" customHeight="1">
      <c r="A534" s="3">
        <v>533</v>
      </c>
      <c r="B534" s="24" t="s">
        <v>956</v>
      </c>
      <c r="C534" s="24" t="s">
        <v>449</v>
      </c>
      <c r="D534" s="22">
        <v>1940</v>
      </c>
      <c r="E534" s="22">
        <v>1940</v>
      </c>
      <c r="F534" s="22"/>
      <c r="G534" s="22"/>
      <c r="H534" s="22"/>
      <c r="I534" s="22"/>
      <c r="J534" s="22">
        <v>1</v>
      </c>
      <c r="K534" s="22"/>
      <c r="L534" s="22">
        <f t="shared" si="45"/>
        <v>1</v>
      </c>
      <c r="M534" s="11">
        <v>1</v>
      </c>
      <c r="N534" s="3">
        <v>0</v>
      </c>
      <c r="O534" s="3">
        <v>0</v>
      </c>
      <c r="P534" s="3">
        <f t="shared" si="46"/>
        <v>1</v>
      </c>
      <c r="Q534" s="22">
        <f t="shared" si="47"/>
        <v>1</v>
      </c>
      <c r="T534" s="3">
        <f t="shared" si="43"/>
        <v>0</v>
      </c>
      <c r="U534" s="19" t="e">
        <f t="shared" si="44"/>
        <v>#DIV/0!</v>
      </c>
    </row>
    <row r="535" spans="1:21" ht="15.75" customHeight="1">
      <c r="A535" s="3">
        <v>534</v>
      </c>
      <c r="B535" s="24" t="s">
        <v>1144</v>
      </c>
      <c r="C535" s="24" t="s">
        <v>360</v>
      </c>
      <c r="D535" s="22">
        <v>1941</v>
      </c>
      <c r="E535" s="22">
        <v>1941</v>
      </c>
      <c r="F535" s="22"/>
      <c r="G535" s="22"/>
      <c r="H535" s="22"/>
      <c r="I535" s="22"/>
      <c r="J535" s="22">
        <v>1</v>
      </c>
      <c r="K535" s="22"/>
      <c r="L535" s="22">
        <f t="shared" si="45"/>
        <v>1</v>
      </c>
      <c r="M535" s="11">
        <v>1</v>
      </c>
      <c r="N535" s="3">
        <v>0</v>
      </c>
      <c r="O535" s="3">
        <v>0</v>
      </c>
      <c r="P535" s="3">
        <f t="shared" si="46"/>
        <v>1</v>
      </c>
      <c r="Q535" s="22">
        <f t="shared" si="47"/>
        <v>1</v>
      </c>
      <c r="T535" s="3">
        <f t="shared" si="43"/>
        <v>0</v>
      </c>
      <c r="U535" s="19" t="e">
        <f t="shared" si="44"/>
        <v>#DIV/0!</v>
      </c>
    </row>
    <row r="536" spans="1:21" ht="15.75" customHeight="1">
      <c r="A536" s="3">
        <v>535</v>
      </c>
      <c r="B536" s="24" t="s">
        <v>992</v>
      </c>
      <c r="C536" s="24" t="s">
        <v>192</v>
      </c>
      <c r="D536" s="22">
        <v>1941</v>
      </c>
      <c r="E536" s="22">
        <v>1941</v>
      </c>
      <c r="F536" s="22"/>
      <c r="G536" s="22"/>
      <c r="H536" s="22"/>
      <c r="I536" s="22"/>
      <c r="J536" s="22">
        <v>1</v>
      </c>
      <c r="K536" s="22"/>
      <c r="L536" s="22">
        <f t="shared" si="45"/>
        <v>1</v>
      </c>
      <c r="M536" s="11">
        <v>1</v>
      </c>
      <c r="N536" s="3">
        <v>0</v>
      </c>
      <c r="O536" s="3">
        <v>0</v>
      </c>
      <c r="P536" s="3">
        <f t="shared" si="46"/>
        <v>1</v>
      </c>
      <c r="Q536" s="22">
        <f t="shared" si="47"/>
        <v>1</v>
      </c>
      <c r="T536" s="3">
        <f t="shared" si="43"/>
        <v>0</v>
      </c>
      <c r="U536" s="19" t="e">
        <f t="shared" si="44"/>
        <v>#DIV/0!</v>
      </c>
    </row>
    <row r="537" spans="1:21" ht="15.75" customHeight="1">
      <c r="A537" s="3">
        <v>536</v>
      </c>
      <c r="B537" s="24" t="s">
        <v>905</v>
      </c>
      <c r="C537" s="24" t="s">
        <v>104</v>
      </c>
      <c r="D537" s="22">
        <v>1941</v>
      </c>
      <c r="E537" s="22">
        <v>1941</v>
      </c>
      <c r="F537" s="22"/>
      <c r="G537" s="22"/>
      <c r="H537" s="22"/>
      <c r="I537" s="22"/>
      <c r="J537" s="22">
        <v>1</v>
      </c>
      <c r="K537" s="22"/>
      <c r="L537" s="22">
        <f t="shared" si="45"/>
        <v>1</v>
      </c>
      <c r="M537" s="11">
        <v>1</v>
      </c>
      <c r="N537" s="3">
        <v>0</v>
      </c>
      <c r="O537" s="3">
        <v>0</v>
      </c>
      <c r="P537" s="3">
        <f t="shared" si="46"/>
        <v>1</v>
      </c>
      <c r="Q537" s="22">
        <f t="shared" si="47"/>
        <v>1</v>
      </c>
      <c r="T537" s="3">
        <f t="shared" si="43"/>
        <v>0</v>
      </c>
      <c r="U537" s="19" t="e">
        <f t="shared" si="44"/>
        <v>#DIV/0!</v>
      </c>
    </row>
    <row r="538" spans="1:21" ht="15.75" customHeight="1">
      <c r="A538" s="3">
        <v>537</v>
      </c>
      <c r="B538" s="24" t="s">
        <v>905</v>
      </c>
      <c r="C538" s="24" t="s">
        <v>286</v>
      </c>
      <c r="D538" s="22">
        <v>1941</v>
      </c>
      <c r="E538" s="22">
        <v>1941</v>
      </c>
      <c r="F538" s="22"/>
      <c r="G538" s="22"/>
      <c r="H538" s="22"/>
      <c r="I538" s="22"/>
      <c r="J538" s="22">
        <v>1</v>
      </c>
      <c r="K538" s="22"/>
      <c r="L538" s="22">
        <f t="shared" si="45"/>
        <v>1</v>
      </c>
      <c r="M538" s="11">
        <v>1</v>
      </c>
      <c r="N538" s="3">
        <v>0</v>
      </c>
      <c r="O538" s="3">
        <v>0</v>
      </c>
      <c r="P538" s="3">
        <f t="shared" si="46"/>
        <v>1</v>
      </c>
      <c r="Q538" s="22">
        <f t="shared" si="47"/>
        <v>1</v>
      </c>
      <c r="T538" s="3">
        <f t="shared" si="43"/>
        <v>0</v>
      </c>
      <c r="U538" s="19" t="e">
        <f t="shared" si="44"/>
        <v>#DIV/0!</v>
      </c>
    </row>
    <row r="539" spans="1:21" ht="15.75" customHeight="1">
      <c r="A539" s="3">
        <v>538</v>
      </c>
      <c r="B539" s="24" t="s">
        <v>947</v>
      </c>
      <c r="C539" s="24" t="s">
        <v>365</v>
      </c>
      <c r="D539" s="22">
        <v>1941</v>
      </c>
      <c r="E539" s="22">
        <v>1941</v>
      </c>
      <c r="F539" s="22"/>
      <c r="G539" s="22"/>
      <c r="H539" s="22"/>
      <c r="I539" s="22"/>
      <c r="J539" s="22">
        <v>1</v>
      </c>
      <c r="K539" s="22"/>
      <c r="L539" s="22">
        <f t="shared" si="45"/>
        <v>1</v>
      </c>
      <c r="M539" s="11">
        <v>1</v>
      </c>
      <c r="N539" s="3">
        <v>0</v>
      </c>
      <c r="O539" s="3">
        <v>0</v>
      </c>
      <c r="P539" s="3">
        <f t="shared" si="46"/>
        <v>1</v>
      </c>
      <c r="Q539" s="22">
        <f t="shared" si="47"/>
        <v>1</v>
      </c>
      <c r="T539" s="3">
        <f t="shared" si="43"/>
        <v>0</v>
      </c>
      <c r="U539" s="19" t="e">
        <f t="shared" si="44"/>
        <v>#DIV/0!</v>
      </c>
    </row>
    <row r="540" spans="1:21" ht="15.75" customHeight="1">
      <c r="A540" s="3">
        <v>539</v>
      </c>
      <c r="B540" s="24" t="s">
        <v>399</v>
      </c>
      <c r="C540" s="24" t="s">
        <v>400</v>
      </c>
      <c r="D540" s="22">
        <v>1941</v>
      </c>
      <c r="E540" s="22">
        <v>1941</v>
      </c>
      <c r="F540" s="22"/>
      <c r="G540" s="22"/>
      <c r="H540" s="22"/>
      <c r="I540" s="22"/>
      <c r="J540" s="22">
        <v>1</v>
      </c>
      <c r="K540" s="22"/>
      <c r="L540" s="22">
        <f t="shared" si="45"/>
        <v>1</v>
      </c>
      <c r="M540" s="11">
        <v>1</v>
      </c>
      <c r="N540" s="3">
        <v>0</v>
      </c>
      <c r="O540" s="3">
        <v>0</v>
      </c>
      <c r="P540" s="3">
        <f t="shared" si="46"/>
        <v>1</v>
      </c>
      <c r="Q540" s="22">
        <f t="shared" si="47"/>
        <v>1</v>
      </c>
      <c r="T540" s="3">
        <f t="shared" si="43"/>
        <v>0</v>
      </c>
      <c r="U540" s="19" t="e">
        <f t="shared" si="44"/>
        <v>#DIV/0!</v>
      </c>
    </row>
    <row r="541" spans="1:21" ht="15.75" customHeight="1">
      <c r="A541" s="3">
        <v>540</v>
      </c>
      <c r="B541" s="24" t="s">
        <v>1044</v>
      </c>
      <c r="C541" s="24" t="s">
        <v>315</v>
      </c>
      <c r="D541" s="22">
        <v>1941</v>
      </c>
      <c r="E541" s="22">
        <v>1941</v>
      </c>
      <c r="F541" s="22"/>
      <c r="G541" s="22"/>
      <c r="H541" s="22"/>
      <c r="I541" s="22"/>
      <c r="J541" s="22">
        <v>1</v>
      </c>
      <c r="K541" s="22"/>
      <c r="L541" s="22">
        <f t="shared" si="45"/>
        <v>1</v>
      </c>
      <c r="M541" s="11">
        <v>1</v>
      </c>
      <c r="N541" s="3">
        <v>0</v>
      </c>
      <c r="O541" s="3">
        <v>0</v>
      </c>
      <c r="P541" s="3">
        <f t="shared" si="46"/>
        <v>1</v>
      </c>
      <c r="Q541" s="22">
        <f t="shared" si="47"/>
        <v>1</v>
      </c>
      <c r="T541" s="3">
        <f t="shared" si="43"/>
        <v>0</v>
      </c>
      <c r="U541" s="19" t="e">
        <f t="shared" si="44"/>
        <v>#DIV/0!</v>
      </c>
    </row>
    <row r="542" spans="1:21" ht="15.75" customHeight="1">
      <c r="A542" s="3">
        <v>541</v>
      </c>
      <c r="B542" s="24" t="s">
        <v>1011</v>
      </c>
      <c r="C542" s="24" t="s">
        <v>295</v>
      </c>
      <c r="D542" s="22">
        <v>1942</v>
      </c>
      <c r="E542" s="22">
        <v>1942</v>
      </c>
      <c r="F542" s="22"/>
      <c r="G542" s="22"/>
      <c r="H542" s="22"/>
      <c r="I542" s="22"/>
      <c r="J542" s="22">
        <v>1</v>
      </c>
      <c r="K542" s="22"/>
      <c r="L542" s="22">
        <f t="shared" si="45"/>
        <v>1</v>
      </c>
      <c r="M542" s="11">
        <v>1</v>
      </c>
      <c r="N542" s="3">
        <v>0</v>
      </c>
      <c r="O542" s="3">
        <v>0</v>
      </c>
      <c r="P542" s="3">
        <f t="shared" si="46"/>
        <v>1</v>
      </c>
      <c r="Q542" s="22">
        <f t="shared" si="47"/>
        <v>1</v>
      </c>
      <c r="T542" s="3">
        <f t="shared" si="43"/>
        <v>0</v>
      </c>
      <c r="U542" s="19" t="e">
        <f t="shared" si="44"/>
        <v>#DIV/0!</v>
      </c>
    </row>
    <row r="543" spans="1:21" ht="15.75" customHeight="1">
      <c r="A543" s="3">
        <v>542</v>
      </c>
      <c r="B543" s="24" t="s">
        <v>967</v>
      </c>
      <c r="C543" s="24" t="s">
        <v>1052</v>
      </c>
      <c r="D543" s="22">
        <v>1942</v>
      </c>
      <c r="E543" s="22">
        <v>1942</v>
      </c>
      <c r="F543" s="22"/>
      <c r="G543" s="22"/>
      <c r="H543" s="22"/>
      <c r="I543" s="22"/>
      <c r="J543" s="22">
        <v>1</v>
      </c>
      <c r="K543" s="22"/>
      <c r="L543" s="22">
        <f t="shared" si="45"/>
        <v>1</v>
      </c>
      <c r="M543" s="11">
        <v>1</v>
      </c>
      <c r="N543" s="3">
        <v>0</v>
      </c>
      <c r="O543" s="3">
        <v>0</v>
      </c>
      <c r="P543" s="3">
        <f t="shared" si="46"/>
        <v>1</v>
      </c>
      <c r="Q543" s="22">
        <f t="shared" si="47"/>
        <v>1</v>
      </c>
      <c r="T543" s="3">
        <f t="shared" si="43"/>
        <v>0</v>
      </c>
      <c r="U543" s="19" t="e">
        <f t="shared" si="44"/>
        <v>#DIV/0!</v>
      </c>
    </row>
    <row r="544" spans="1:21" ht="15.75" customHeight="1">
      <c r="A544" s="3">
        <v>543</v>
      </c>
      <c r="B544" s="24" t="s">
        <v>76</v>
      </c>
      <c r="C544" s="24" t="s">
        <v>395</v>
      </c>
      <c r="D544" s="22">
        <v>1943</v>
      </c>
      <c r="E544" s="22">
        <v>1943</v>
      </c>
      <c r="F544" s="22"/>
      <c r="G544" s="22"/>
      <c r="H544" s="22"/>
      <c r="I544" s="22"/>
      <c r="J544" s="22">
        <v>1</v>
      </c>
      <c r="K544" s="22"/>
      <c r="L544" s="22">
        <f t="shared" si="45"/>
        <v>1</v>
      </c>
      <c r="M544" s="11">
        <v>1</v>
      </c>
      <c r="N544" s="3">
        <v>0</v>
      </c>
      <c r="O544" s="3">
        <v>0</v>
      </c>
      <c r="P544" s="3">
        <f t="shared" si="46"/>
        <v>1</v>
      </c>
      <c r="Q544" s="22">
        <f t="shared" si="47"/>
        <v>1</v>
      </c>
      <c r="T544" s="3">
        <f t="shared" si="43"/>
        <v>0</v>
      </c>
      <c r="U544" s="19" t="e">
        <f t="shared" si="44"/>
        <v>#DIV/0!</v>
      </c>
    </row>
    <row r="545" spans="1:21" ht="15.75" customHeight="1">
      <c r="A545" s="3">
        <v>544</v>
      </c>
      <c r="B545" s="24" t="s">
        <v>1009</v>
      </c>
      <c r="C545" s="24" t="s">
        <v>124</v>
      </c>
      <c r="D545" s="22">
        <v>1943</v>
      </c>
      <c r="E545" s="22">
        <v>1943</v>
      </c>
      <c r="F545" s="22"/>
      <c r="G545" s="22"/>
      <c r="H545" s="22"/>
      <c r="I545" s="22"/>
      <c r="J545" s="22">
        <v>1</v>
      </c>
      <c r="K545" s="22"/>
      <c r="L545" s="22">
        <f t="shared" si="45"/>
        <v>1</v>
      </c>
      <c r="M545" s="11">
        <v>1</v>
      </c>
      <c r="N545" s="3">
        <v>0</v>
      </c>
      <c r="O545" s="3">
        <v>0</v>
      </c>
      <c r="P545" s="3">
        <f t="shared" si="46"/>
        <v>1</v>
      </c>
      <c r="Q545" s="22">
        <f t="shared" si="47"/>
        <v>1</v>
      </c>
      <c r="T545" s="3">
        <f t="shared" si="43"/>
        <v>0</v>
      </c>
      <c r="U545" s="19" t="e">
        <f t="shared" si="44"/>
        <v>#DIV/0!</v>
      </c>
    </row>
    <row r="546" spans="1:21" ht="15.75" customHeight="1">
      <c r="A546" s="3">
        <v>545</v>
      </c>
      <c r="B546" s="24" t="s">
        <v>1064</v>
      </c>
      <c r="C546" s="24" t="s">
        <v>1065</v>
      </c>
      <c r="D546" s="22">
        <v>1943</v>
      </c>
      <c r="E546" s="22">
        <v>1943</v>
      </c>
      <c r="F546" s="22"/>
      <c r="G546" s="22"/>
      <c r="H546" s="22"/>
      <c r="I546" s="22"/>
      <c r="J546" s="22">
        <v>1</v>
      </c>
      <c r="K546" s="22"/>
      <c r="L546" s="22">
        <f t="shared" si="45"/>
        <v>1</v>
      </c>
      <c r="M546" s="11">
        <v>1</v>
      </c>
      <c r="N546" s="3">
        <v>0</v>
      </c>
      <c r="O546" s="3">
        <v>0</v>
      </c>
      <c r="P546" s="3">
        <f t="shared" si="46"/>
        <v>1</v>
      </c>
      <c r="Q546" s="22">
        <f t="shared" si="47"/>
        <v>1</v>
      </c>
      <c r="T546" s="3">
        <f t="shared" si="43"/>
        <v>0</v>
      </c>
      <c r="U546" s="19" t="e">
        <f t="shared" si="44"/>
        <v>#DIV/0!</v>
      </c>
    </row>
    <row r="547" spans="1:21" ht="15.75" customHeight="1">
      <c r="A547" s="3">
        <v>546</v>
      </c>
      <c r="B547" s="24" t="s">
        <v>915</v>
      </c>
      <c r="C547" s="24" t="s">
        <v>158</v>
      </c>
      <c r="D547" s="22">
        <v>1943</v>
      </c>
      <c r="E547" s="22">
        <v>1943</v>
      </c>
      <c r="F547" s="22"/>
      <c r="G547" s="22"/>
      <c r="H547" s="22"/>
      <c r="I547" s="22"/>
      <c r="J547" s="22">
        <v>1</v>
      </c>
      <c r="K547" s="22"/>
      <c r="L547" s="22">
        <f t="shared" si="45"/>
        <v>1</v>
      </c>
      <c r="M547" s="11">
        <v>1</v>
      </c>
      <c r="N547" s="3">
        <v>0</v>
      </c>
      <c r="O547" s="3">
        <v>0</v>
      </c>
      <c r="P547" s="3">
        <f t="shared" si="46"/>
        <v>1</v>
      </c>
      <c r="Q547" s="22">
        <f t="shared" si="47"/>
        <v>1</v>
      </c>
      <c r="T547" s="3">
        <f t="shared" si="43"/>
        <v>0</v>
      </c>
      <c r="U547" s="19" t="e">
        <f t="shared" si="44"/>
        <v>#DIV/0!</v>
      </c>
    </row>
    <row r="548" spans="1:21" ht="15.75" customHeight="1">
      <c r="A548" s="3">
        <v>547</v>
      </c>
      <c r="B548" s="24" t="s">
        <v>968</v>
      </c>
      <c r="C548" s="24" t="s">
        <v>224</v>
      </c>
      <c r="D548" s="22">
        <v>1943</v>
      </c>
      <c r="E548" s="22">
        <v>1943</v>
      </c>
      <c r="F548" s="22"/>
      <c r="G548" s="22"/>
      <c r="H548" s="22"/>
      <c r="I548" s="22"/>
      <c r="J548" s="22">
        <v>1</v>
      </c>
      <c r="K548" s="22"/>
      <c r="L548" s="22">
        <f t="shared" si="45"/>
        <v>1</v>
      </c>
      <c r="M548" s="11">
        <v>1</v>
      </c>
      <c r="N548" s="3">
        <v>0</v>
      </c>
      <c r="O548" s="3">
        <v>0</v>
      </c>
      <c r="P548" s="3">
        <f t="shared" si="46"/>
        <v>1</v>
      </c>
      <c r="Q548" s="22">
        <f t="shared" si="47"/>
        <v>1</v>
      </c>
      <c r="T548" s="3">
        <f t="shared" si="43"/>
        <v>0</v>
      </c>
      <c r="U548" s="19" t="e">
        <f t="shared" si="44"/>
        <v>#DIV/0!</v>
      </c>
    </row>
    <row r="549" spans="1:21" ht="15.75" customHeight="1">
      <c r="A549" s="3">
        <v>548</v>
      </c>
      <c r="B549" s="24" t="s">
        <v>968</v>
      </c>
      <c r="C549" s="24" t="s">
        <v>383</v>
      </c>
      <c r="D549" s="22">
        <v>1943</v>
      </c>
      <c r="E549" s="22">
        <v>1943</v>
      </c>
      <c r="F549" s="22"/>
      <c r="G549" s="22"/>
      <c r="H549" s="22"/>
      <c r="I549" s="22"/>
      <c r="J549" s="22">
        <v>1</v>
      </c>
      <c r="K549" s="22"/>
      <c r="L549" s="22">
        <f t="shared" si="45"/>
        <v>1</v>
      </c>
      <c r="M549" s="11">
        <v>1</v>
      </c>
      <c r="N549" s="3">
        <v>0</v>
      </c>
      <c r="O549" s="3">
        <v>0</v>
      </c>
      <c r="P549" s="3">
        <f t="shared" si="46"/>
        <v>1</v>
      </c>
      <c r="Q549" s="22">
        <f t="shared" si="47"/>
        <v>1</v>
      </c>
      <c r="T549" s="3">
        <f t="shared" si="43"/>
        <v>0</v>
      </c>
      <c r="U549" s="19" t="e">
        <f t="shared" si="44"/>
        <v>#DIV/0!</v>
      </c>
    </row>
    <row r="550" spans="1:21" ht="15.75" customHeight="1">
      <c r="A550" s="3">
        <v>549</v>
      </c>
      <c r="B550" s="24" t="s">
        <v>865</v>
      </c>
      <c r="C550" s="24" t="s">
        <v>151</v>
      </c>
      <c r="D550" s="22">
        <v>1943</v>
      </c>
      <c r="E550" s="22">
        <v>1943</v>
      </c>
      <c r="F550" s="22"/>
      <c r="G550" s="22"/>
      <c r="H550" s="22"/>
      <c r="I550" s="22"/>
      <c r="J550" s="22">
        <v>1</v>
      </c>
      <c r="K550" s="22"/>
      <c r="L550" s="22">
        <f t="shared" si="45"/>
        <v>1</v>
      </c>
      <c r="M550" s="11">
        <v>1</v>
      </c>
      <c r="N550" s="3">
        <v>0</v>
      </c>
      <c r="O550" s="3">
        <v>0</v>
      </c>
      <c r="P550" s="3">
        <f t="shared" si="46"/>
        <v>1</v>
      </c>
      <c r="Q550" s="22">
        <f t="shared" si="47"/>
        <v>1</v>
      </c>
      <c r="T550" s="3">
        <f t="shared" si="43"/>
        <v>0</v>
      </c>
      <c r="U550" s="19" t="e">
        <f t="shared" si="44"/>
        <v>#DIV/0!</v>
      </c>
    </row>
    <row r="551" spans="1:21" ht="15.75" customHeight="1">
      <c r="A551" s="3">
        <v>550</v>
      </c>
      <c r="B551" s="24" t="s">
        <v>76</v>
      </c>
      <c r="C551" s="24" t="s">
        <v>477</v>
      </c>
      <c r="D551" s="22">
        <v>1944</v>
      </c>
      <c r="E551" s="22">
        <v>1944</v>
      </c>
      <c r="F551" s="22"/>
      <c r="G551" s="22"/>
      <c r="H551" s="22"/>
      <c r="I551" s="22"/>
      <c r="J551" s="22">
        <v>1</v>
      </c>
      <c r="K551" s="22"/>
      <c r="L551" s="22">
        <f t="shared" si="45"/>
        <v>1</v>
      </c>
      <c r="M551" s="11">
        <v>1</v>
      </c>
      <c r="N551" s="3">
        <v>0</v>
      </c>
      <c r="O551" s="3">
        <v>0</v>
      </c>
      <c r="P551" s="3">
        <f t="shared" si="46"/>
        <v>1</v>
      </c>
      <c r="Q551" s="22">
        <f t="shared" si="47"/>
        <v>1</v>
      </c>
      <c r="T551" s="3">
        <f t="shared" si="43"/>
        <v>0</v>
      </c>
      <c r="U551" s="19" t="e">
        <f t="shared" si="44"/>
        <v>#DIV/0!</v>
      </c>
    </row>
    <row r="552" spans="1:21" ht="15.75" customHeight="1">
      <c r="A552" s="3">
        <v>551</v>
      </c>
      <c r="B552" s="24" t="s">
        <v>958</v>
      </c>
      <c r="C552" s="24" t="s">
        <v>959</v>
      </c>
      <c r="D552" s="22">
        <v>1944</v>
      </c>
      <c r="E552" s="22">
        <v>1944</v>
      </c>
      <c r="F552" s="22"/>
      <c r="G552" s="22"/>
      <c r="H552" s="22"/>
      <c r="I552" s="22"/>
      <c r="J552" s="22">
        <v>1</v>
      </c>
      <c r="K552" s="22"/>
      <c r="L552" s="22">
        <f t="shared" si="45"/>
        <v>1</v>
      </c>
      <c r="M552" s="11">
        <v>1</v>
      </c>
      <c r="N552" s="3">
        <v>0</v>
      </c>
      <c r="O552" s="3">
        <v>0</v>
      </c>
      <c r="P552" s="3">
        <f t="shared" si="46"/>
        <v>1</v>
      </c>
      <c r="Q552" s="22">
        <f t="shared" si="47"/>
        <v>1</v>
      </c>
      <c r="T552" s="3">
        <f t="shared" si="43"/>
        <v>0</v>
      </c>
      <c r="U552" s="19" t="e">
        <f t="shared" si="44"/>
        <v>#DIV/0!</v>
      </c>
    </row>
    <row r="553" spans="1:21" ht="15.75" customHeight="1">
      <c r="A553" s="3">
        <v>552</v>
      </c>
      <c r="B553" s="24" t="s">
        <v>947</v>
      </c>
      <c r="C553" s="24" t="s">
        <v>432</v>
      </c>
      <c r="D553" s="22">
        <v>1944</v>
      </c>
      <c r="E553" s="22">
        <v>1944</v>
      </c>
      <c r="F553" s="22"/>
      <c r="G553" s="22"/>
      <c r="H553" s="22"/>
      <c r="I553" s="22"/>
      <c r="J553" s="22">
        <v>1</v>
      </c>
      <c r="K553" s="22"/>
      <c r="L553" s="22">
        <f t="shared" si="45"/>
        <v>1</v>
      </c>
      <c r="M553" s="11">
        <v>1</v>
      </c>
      <c r="N553" s="3">
        <v>0</v>
      </c>
      <c r="O553" s="3">
        <v>0</v>
      </c>
      <c r="P553" s="3">
        <f t="shared" si="46"/>
        <v>1</v>
      </c>
      <c r="Q553" s="22">
        <f t="shared" si="47"/>
        <v>1</v>
      </c>
      <c r="T553" s="3">
        <f t="shared" si="43"/>
        <v>0</v>
      </c>
      <c r="U553" s="19" t="e">
        <f t="shared" si="44"/>
        <v>#DIV/0!</v>
      </c>
    </row>
    <row r="554" spans="1:21" ht="15.75" customHeight="1">
      <c r="A554" s="3">
        <v>553</v>
      </c>
      <c r="B554" s="24" t="s">
        <v>870</v>
      </c>
      <c r="C554" s="24" t="s">
        <v>487</v>
      </c>
      <c r="D554" s="22">
        <v>1944</v>
      </c>
      <c r="E554" s="22">
        <v>1944</v>
      </c>
      <c r="F554" s="22"/>
      <c r="G554" s="22"/>
      <c r="H554" s="22"/>
      <c r="I554" s="22"/>
      <c r="J554" s="22">
        <v>1</v>
      </c>
      <c r="K554" s="22"/>
      <c r="L554" s="22">
        <f t="shared" si="45"/>
        <v>1</v>
      </c>
      <c r="M554" s="11">
        <v>1</v>
      </c>
      <c r="N554" s="3">
        <v>0</v>
      </c>
      <c r="O554" s="3">
        <v>0</v>
      </c>
      <c r="P554" s="3">
        <f t="shared" si="46"/>
        <v>1</v>
      </c>
      <c r="Q554" s="22">
        <f t="shared" si="47"/>
        <v>1</v>
      </c>
      <c r="T554" s="3">
        <f t="shared" si="43"/>
        <v>0</v>
      </c>
      <c r="U554" s="19" t="e">
        <f t="shared" si="44"/>
        <v>#DIV/0!</v>
      </c>
    </row>
    <row r="555" spans="1:21" ht="15.75" customHeight="1">
      <c r="A555" s="3">
        <v>554</v>
      </c>
      <c r="B555" s="24" t="s">
        <v>1162</v>
      </c>
      <c r="C555" s="24" t="s">
        <v>1163</v>
      </c>
      <c r="D555" s="22">
        <v>1944</v>
      </c>
      <c r="E555" s="22">
        <v>1944</v>
      </c>
      <c r="F555" s="22"/>
      <c r="G555" s="22"/>
      <c r="H555" s="22"/>
      <c r="I555" s="22"/>
      <c r="J555" s="22">
        <v>1</v>
      </c>
      <c r="K555" s="22"/>
      <c r="L555" s="22">
        <f t="shared" si="45"/>
        <v>1</v>
      </c>
      <c r="M555" s="11">
        <v>1</v>
      </c>
      <c r="N555" s="3">
        <v>0</v>
      </c>
      <c r="O555" s="3">
        <v>0</v>
      </c>
      <c r="P555" s="3">
        <f t="shared" si="46"/>
        <v>1</v>
      </c>
      <c r="Q555" s="22">
        <f t="shared" si="47"/>
        <v>1</v>
      </c>
      <c r="T555" s="3">
        <f t="shared" si="43"/>
        <v>0</v>
      </c>
      <c r="U555" s="19" t="e">
        <f t="shared" si="44"/>
        <v>#DIV/0!</v>
      </c>
    </row>
    <row r="556" spans="1:21" ht="15.75" customHeight="1">
      <c r="A556" s="3">
        <v>555</v>
      </c>
      <c r="B556" s="24" t="s">
        <v>932</v>
      </c>
      <c r="C556" s="24" t="s">
        <v>78</v>
      </c>
      <c r="D556" s="22">
        <v>1944</v>
      </c>
      <c r="E556" s="22">
        <v>1944</v>
      </c>
      <c r="F556" s="22"/>
      <c r="G556" s="22"/>
      <c r="H556" s="22"/>
      <c r="I556" s="22"/>
      <c r="J556" s="22">
        <v>1</v>
      </c>
      <c r="K556" s="22"/>
      <c r="L556" s="22">
        <f t="shared" si="45"/>
        <v>1</v>
      </c>
      <c r="M556" s="11">
        <v>1</v>
      </c>
      <c r="N556" s="3">
        <v>0</v>
      </c>
      <c r="O556" s="3">
        <v>0</v>
      </c>
      <c r="P556" s="3">
        <f t="shared" si="46"/>
        <v>1</v>
      </c>
      <c r="Q556" s="22">
        <f t="shared" si="47"/>
        <v>1</v>
      </c>
      <c r="T556" s="3">
        <f t="shared" si="43"/>
        <v>0</v>
      </c>
      <c r="U556" s="19" t="e">
        <f t="shared" si="44"/>
        <v>#DIV/0!</v>
      </c>
    </row>
    <row r="557" spans="1:21" ht="15.75" customHeight="1">
      <c r="A557" s="3">
        <v>556</v>
      </c>
      <c r="B557" s="24" t="s">
        <v>915</v>
      </c>
      <c r="C557" s="24" t="s">
        <v>482</v>
      </c>
      <c r="D557" s="22">
        <v>1944</v>
      </c>
      <c r="E557" s="22">
        <v>1944</v>
      </c>
      <c r="F557" s="22"/>
      <c r="G557" s="22"/>
      <c r="H557" s="22"/>
      <c r="I557" s="22"/>
      <c r="J557" s="22">
        <v>1</v>
      </c>
      <c r="K557" s="22"/>
      <c r="L557" s="22">
        <f t="shared" si="45"/>
        <v>1</v>
      </c>
      <c r="M557" s="11">
        <v>1</v>
      </c>
      <c r="N557" s="3">
        <v>0</v>
      </c>
      <c r="O557" s="3">
        <v>0</v>
      </c>
      <c r="P557" s="3">
        <f t="shared" si="46"/>
        <v>1</v>
      </c>
      <c r="Q557" s="22">
        <f t="shared" si="47"/>
        <v>1</v>
      </c>
      <c r="T557" s="3">
        <f t="shared" si="43"/>
        <v>0</v>
      </c>
      <c r="U557" s="19" t="e">
        <f t="shared" si="44"/>
        <v>#DIV/0!</v>
      </c>
    </row>
    <row r="558" spans="1:21" ht="15.75" customHeight="1">
      <c r="A558" s="3">
        <v>557</v>
      </c>
      <c r="B558" s="24" t="s">
        <v>952</v>
      </c>
      <c r="C558" s="24" t="s">
        <v>492</v>
      </c>
      <c r="D558" s="22">
        <v>1944</v>
      </c>
      <c r="E558" s="22">
        <v>1944</v>
      </c>
      <c r="F558" s="22"/>
      <c r="G558" s="22"/>
      <c r="H558" s="22"/>
      <c r="I558" s="22"/>
      <c r="J558" s="22">
        <v>1</v>
      </c>
      <c r="K558" s="22"/>
      <c r="L558" s="22">
        <f t="shared" si="45"/>
        <v>1</v>
      </c>
      <c r="M558" s="11">
        <v>1</v>
      </c>
      <c r="N558" s="3">
        <v>0</v>
      </c>
      <c r="O558" s="3">
        <v>0</v>
      </c>
      <c r="P558" s="3">
        <f t="shared" si="46"/>
        <v>1</v>
      </c>
      <c r="Q558" s="22">
        <f t="shared" si="47"/>
        <v>1</v>
      </c>
      <c r="T558" s="3">
        <f aca="true" t="shared" si="48" ref="T558:T621">SUM((W558/10)+(X558/5)+(Y558/2)+(Z558)+(AA558/5))</f>
        <v>0</v>
      </c>
      <c r="U558" s="19" t="e">
        <f aca="true" t="shared" si="49" ref="U558:U621">SUM(T558)/V558</f>
        <v>#DIV/0!</v>
      </c>
    </row>
    <row r="559" spans="1:21" ht="15.75" customHeight="1">
      <c r="A559" s="3">
        <v>558</v>
      </c>
      <c r="B559" s="24" t="s">
        <v>943</v>
      </c>
      <c r="C559" s="24" t="s">
        <v>26</v>
      </c>
      <c r="D559" s="22">
        <v>1944</v>
      </c>
      <c r="E559" s="22">
        <v>1944</v>
      </c>
      <c r="F559" s="22"/>
      <c r="G559" s="22"/>
      <c r="H559" s="22"/>
      <c r="I559" s="22"/>
      <c r="J559" s="22">
        <v>1</v>
      </c>
      <c r="K559" s="22"/>
      <c r="L559" s="22">
        <f t="shared" si="45"/>
        <v>1</v>
      </c>
      <c r="M559" s="11">
        <v>1</v>
      </c>
      <c r="N559" s="3">
        <v>0</v>
      </c>
      <c r="O559" s="3">
        <v>0</v>
      </c>
      <c r="P559" s="3">
        <f t="shared" si="46"/>
        <v>1</v>
      </c>
      <c r="Q559" s="22">
        <f t="shared" si="47"/>
        <v>1</v>
      </c>
      <c r="T559" s="3">
        <f t="shared" si="48"/>
        <v>0</v>
      </c>
      <c r="U559" s="19" t="e">
        <f t="shared" si="49"/>
        <v>#DIV/0!</v>
      </c>
    </row>
    <row r="560" spans="1:21" ht="15.75" customHeight="1">
      <c r="A560" s="3">
        <v>559</v>
      </c>
      <c r="B560" s="24" t="s">
        <v>972</v>
      </c>
      <c r="C560" s="24" t="s">
        <v>391</v>
      </c>
      <c r="D560" s="22">
        <v>1944</v>
      </c>
      <c r="E560" s="22">
        <v>1944</v>
      </c>
      <c r="F560" s="22"/>
      <c r="G560" s="22"/>
      <c r="H560" s="22"/>
      <c r="I560" s="22"/>
      <c r="J560" s="22">
        <v>1</v>
      </c>
      <c r="K560" s="22"/>
      <c r="L560" s="22">
        <f t="shared" si="45"/>
        <v>1</v>
      </c>
      <c r="M560" s="11">
        <v>1</v>
      </c>
      <c r="N560" s="3">
        <v>0</v>
      </c>
      <c r="O560" s="3">
        <v>0</v>
      </c>
      <c r="P560" s="3">
        <f t="shared" si="46"/>
        <v>1</v>
      </c>
      <c r="Q560" s="22">
        <f t="shared" si="47"/>
        <v>1</v>
      </c>
      <c r="T560" s="3">
        <f t="shared" si="48"/>
        <v>0</v>
      </c>
      <c r="U560" s="19" t="e">
        <f t="shared" si="49"/>
        <v>#DIV/0!</v>
      </c>
    </row>
    <row r="561" spans="1:21" ht="15.75" customHeight="1">
      <c r="A561" s="3">
        <v>560</v>
      </c>
      <c r="B561" s="24" t="s">
        <v>865</v>
      </c>
      <c r="C561" s="24" t="s">
        <v>302</v>
      </c>
      <c r="D561" s="22">
        <v>1944</v>
      </c>
      <c r="E561" s="22">
        <v>1944</v>
      </c>
      <c r="F561" s="22"/>
      <c r="G561" s="22"/>
      <c r="H561" s="22"/>
      <c r="I561" s="22"/>
      <c r="J561" s="22">
        <v>1</v>
      </c>
      <c r="K561" s="22"/>
      <c r="L561" s="22">
        <f t="shared" si="45"/>
        <v>1</v>
      </c>
      <c r="M561" s="11">
        <v>1</v>
      </c>
      <c r="N561" s="3">
        <v>0</v>
      </c>
      <c r="O561" s="3">
        <v>0</v>
      </c>
      <c r="P561" s="3">
        <f t="shared" si="46"/>
        <v>1</v>
      </c>
      <c r="Q561" s="22">
        <f t="shared" si="47"/>
        <v>1</v>
      </c>
      <c r="T561" s="3">
        <f t="shared" si="48"/>
        <v>0</v>
      </c>
      <c r="U561" s="19" t="e">
        <f t="shared" si="49"/>
        <v>#DIV/0!</v>
      </c>
    </row>
    <row r="562" spans="1:21" ht="15.75" customHeight="1">
      <c r="A562" s="3">
        <v>561</v>
      </c>
      <c r="B562" s="24" t="s">
        <v>76</v>
      </c>
      <c r="C562" s="24" t="s">
        <v>123</v>
      </c>
      <c r="D562" s="22">
        <v>1945</v>
      </c>
      <c r="E562" s="22">
        <v>1945</v>
      </c>
      <c r="F562" s="22"/>
      <c r="G562" s="22"/>
      <c r="H562" s="22"/>
      <c r="I562" s="22"/>
      <c r="J562" s="22">
        <v>1</v>
      </c>
      <c r="K562" s="22"/>
      <c r="L562" s="22">
        <f t="shared" si="45"/>
        <v>1</v>
      </c>
      <c r="M562" s="11">
        <v>1</v>
      </c>
      <c r="N562" s="3">
        <v>0</v>
      </c>
      <c r="O562" s="3">
        <v>0</v>
      </c>
      <c r="P562" s="3">
        <f t="shared" si="46"/>
        <v>1</v>
      </c>
      <c r="Q562" s="22">
        <f t="shared" si="47"/>
        <v>1</v>
      </c>
      <c r="T562" s="3">
        <f t="shared" si="48"/>
        <v>0</v>
      </c>
      <c r="U562" s="19" t="e">
        <f t="shared" si="49"/>
        <v>#DIV/0!</v>
      </c>
    </row>
    <row r="563" spans="1:21" ht="15.75" customHeight="1">
      <c r="A563" s="3">
        <v>562</v>
      </c>
      <c r="B563" s="24" t="s">
        <v>1013</v>
      </c>
      <c r="C563" s="24" t="s">
        <v>1012</v>
      </c>
      <c r="D563" s="22">
        <v>1945</v>
      </c>
      <c r="E563" s="22">
        <v>1945</v>
      </c>
      <c r="F563" s="22"/>
      <c r="G563" s="22"/>
      <c r="H563" s="22"/>
      <c r="I563" s="22"/>
      <c r="J563" s="22">
        <v>1</v>
      </c>
      <c r="K563" s="22"/>
      <c r="L563" s="22">
        <f t="shared" si="45"/>
        <v>1</v>
      </c>
      <c r="M563" s="11">
        <v>1</v>
      </c>
      <c r="N563" s="3">
        <v>0</v>
      </c>
      <c r="O563" s="3">
        <v>0</v>
      </c>
      <c r="P563" s="3">
        <f t="shared" si="46"/>
        <v>1</v>
      </c>
      <c r="Q563" s="22">
        <f t="shared" si="47"/>
        <v>1</v>
      </c>
      <c r="T563" s="3">
        <f t="shared" si="48"/>
        <v>0</v>
      </c>
      <c r="U563" s="19" t="e">
        <f t="shared" si="49"/>
        <v>#DIV/0!</v>
      </c>
    </row>
    <row r="564" spans="1:21" ht="15.75" customHeight="1">
      <c r="A564" s="3">
        <v>563</v>
      </c>
      <c r="B564" s="24" t="s">
        <v>1011</v>
      </c>
      <c r="C564" s="24" t="s">
        <v>1012</v>
      </c>
      <c r="D564" s="22">
        <v>1945</v>
      </c>
      <c r="E564" s="22">
        <v>1945</v>
      </c>
      <c r="F564" s="22"/>
      <c r="G564" s="22"/>
      <c r="H564" s="22"/>
      <c r="I564" s="22"/>
      <c r="J564" s="22">
        <v>1</v>
      </c>
      <c r="K564" s="22"/>
      <c r="L564" s="22">
        <f t="shared" si="45"/>
        <v>1</v>
      </c>
      <c r="M564" s="11">
        <v>1</v>
      </c>
      <c r="N564" s="3">
        <v>0</v>
      </c>
      <c r="O564" s="3">
        <v>0</v>
      </c>
      <c r="P564" s="3">
        <f t="shared" si="46"/>
        <v>1</v>
      </c>
      <c r="Q564" s="22">
        <f t="shared" si="47"/>
        <v>1</v>
      </c>
      <c r="T564" s="3">
        <f t="shared" si="48"/>
        <v>0</v>
      </c>
      <c r="U564" s="19" t="e">
        <f t="shared" si="49"/>
        <v>#DIV/0!</v>
      </c>
    </row>
    <row r="565" spans="1:21" ht="15.75" customHeight="1">
      <c r="A565" s="3">
        <v>564</v>
      </c>
      <c r="B565" s="24" t="s">
        <v>903</v>
      </c>
      <c r="C565" s="24" t="s">
        <v>904</v>
      </c>
      <c r="D565" s="22">
        <v>1945</v>
      </c>
      <c r="E565" s="22">
        <v>1945</v>
      </c>
      <c r="F565" s="22"/>
      <c r="G565" s="22"/>
      <c r="H565" s="22"/>
      <c r="I565" s="22"/>
      <c r="J565" s="22">
        <v>1</v>
      </c>
      <c r="K565" s="22"/>
      <c r="L565" s="22">
        <f t="shared" si="45"/>
        <v>1</v>
      </c>
      <c r="M565" s="11">
        <v>1</v>
      </c>
      <c r="N565" s="3">
        <v>0</v>
      </c>
      <c r="O565" s="3">
        <v>0</v>
      </c>
      <c r="P565" s="3">
        <f t="shared" si="46"/>
        <v>1</v>
      </c>
      <c r="Q565" s="22">
        <f t="shared" si="47"/>
        <v>1</v>
      </c>
      <c r="T565" s="3">
        <f t="shared" si="48"/>
        <v>0</v>
      </c>
      <c r="U565" s="19" t="e">
        <f t="shared" si="49"/>
        <v>#DIV/0!</v>
      </c>
    </row>
    <row r="566" spans="1:21" ht="15.75" customHeight="1">
      <c r="A566" s="3">
        <v>565</v>
      </c>
      <c r="B566" s="24" t="s">
        <v>943</v>
      </c>
      <c r="C566" s="24" t="s">
        <v>1160</v>
      </c>
      <c r="D566" s="22">
        <v>1945</v>
      </c>
      <c r="E566" s="22">
        <v>1945</v>
      </c>
      <c r="F566" s="22"/>
      <c r="G566" s="22"/>
      <c r="H566" s="22"/>
      <c r="I566" s="22"/>
      <c r="J566" s="22">
        <v>1</v>
      </c>
      <c r="K566" s="22"/>
      <c r="L566" s="22">
        <f t="shared" si="45"/>
        <v>1</v>
      </c>
      <c r="M566" s="11">
        <v>1</v>
      </c>
      <c r="N566" s="3">
        <v>0</v>
      </c>
      <c r="O566" s="3">
        <v>0</v>
      </c>
      <c r="P566" s="3">
        <f t="shared" si="46"/>
        <v>1</v>
      </c>
      <c r="Q566" s="22">
        <f t="shared" si="47"/>
        <v>1</v>
      </c>
      <c r="T566" s="3">
        <f t="shared" si="48"/>
        <v>0</v>
      </c>
      <c r="U566" s="19" t="e">
        <f t="shared" si="49"/>
        <v>#DIV/0!</v>
      </c>
    </row>
    <row r="567" spans="1:21" ht="15.75" customHeight="1">
      <c r="A567" s="3">
        <v>566</v>
      </c>
      <c r="B567" s="24" t="s">
        <v>251</v>
      </c>
      <c r="C567" s="24" t="s">
        <v>252</v>
      </c>
      <c r="D567" s="22">
        <v>1945</v>
      </c>
      <c r="E567" s="22">
        <v>1945</v>
      </c>
      <c r="F567" s="22"/>
      <c r="G567" s="22"/>
      <c r="H567" s="22"/>
      <c r="I567" s="22"/>
      <c r="J567" s="22">
        <v>1</v>
      </c>
      <c r="K567" s="22"/>
      <c r="L567" s="22">
        <f t="shared" si="45"/>
        <v>1</v>
      </c>
      <c r="M567" s="11">
        <v>1</v>
      </c>
      <c r="N567" s="3">
        <v>0</v>
      </c>
      <c r="O567" s="3">
        <v>0</v>
      </c>
      <c r="P567" s="3">
        <f t="shared" si="46"/>
        <v>1</v>
      </c>
      <c r="Q567" s="22">
        <f t="shared" si="47"/>
        <v>1</v>
      </c>
      <c r="T567" s="3">
        <f t="shared" si="48"/>
        <v>0</v>
      </c>
      <c r="U567" s="19" t="e">
        <f t="shared" si="49"/>
        <v>#DIV/0!</v>
      </c>
    </row>
    <row r="568" spans="1:21" ht="15.75" customHeight="1">
      <c r="A568" s="3">
        <v>567</v>
      </c>
      <c r="B568" s="24" t="s">
        <v>499</v>
      </c>
      <c r="C568" s="24" t="s">
        <v>500</v>
      </c>
      <c r="D568" s="22">
        <v>1946</v>
      </c>
      <c r="E568" s="22">
        <v>1946</v>
      </c>
      <c r="F568" s="22"/>
      <c r="G568" s="22"/>
      <c r="H568" s="22"/>
      <c r="I568" s="22"/>
      <c r="J568" s="22">
        <v>1</v>
      </c>
      <c r="K568" s="22"/>
      <c r="L568" s="22">
        <f t="shared" si="45"/>
        <v>1</v>
      </c>
      <c r="M568" s="11">
        <v>1</v>
      </c>
      <c r="N568" s="3">
        <v>0</v>
      </c>
      <c r="O568" s="3">
        <v>0</v>
      </c>
      <c r="P568" s="3">
        <f t="shared" si="46"/>
        <v>1</v>
      </c>
      <c r="Q568" s="22">
        <f t="shared" si="47"/>
        <v>1</v>
      </c>
      <c r="T568" s="3">
        <f t="shared" si="48"/>
        <v>0</v>
      </c>
      <c r="U568" s="19" t="e">
        <f t="shared" si="49"/>
        <v>#DIV/0!</v>
      </c>
    </row>
    <row r="569" spans="1:21" ht="15.75" customHeight="1">
      <c r="A569" s="3">
        <v>568</v>
      </c>
      <c r="B569" s="24" t="s">
        <v>947</v>
      </c>
      <c r="C569" s="24" t="s">
        <v>75</v>
      </c>
      <c r="D569" s="22">
        <v>1946</v>
      </c>
      <c r="E569" s="22">
        <v>1946</v>
      </c>
      <c r="F569" s="22"/>
      <c r="G569" s="22"/>
      <c r="H569" s="22"/>
      <c r="I569" s="22"/>
      <c r="J569" s="22">
        <v>1</v>
      </c>
      <c r="K569" s="22"/>
      <c r="L569" s="22">
        <f t="shared" si="45"/>
        <v>1</v>
      </c>
      <c r="M569" s="11">
        <v>1</v>
      </c>
      <c r="N569" s="3">
        <v>0</v>
      </c>
      <c r="O569" s="3">
        <v>0</v>
      </c>
      <c r="P569" s="3">
        <f t="shared" si="46"/>
        <v>1</v>
      </c>
      <c r="Q569" s="22">
        <f t="shared" si="47"/>
        <v>1</v>
      </c>
      <c r="T569" s="3">
        <f t="shared" si="48"/>
        <v>0</v>
      </c>
      <c r="U569" s="19" t="e">
        <f t="shared" si="49"/>
        <v>#DIV/0!</v>
      </c>
    </row>
    <row r="570" spans="1:21" ht="15.75" customHeight="1">
      <c r="A570" s="3">
        <v>569</v>
      </c>
      <c r="B570" s="24" t="s">
        <v>932</v>
      </c>
      <c r="C570" s="24" t="s">
        <v>933</v>
      </c>
      <c r="D570" s="22">
        <v>1946</v>
      </c>
      <c r="E570" s="22">
        <v>1946</v>
      </c>
      <c r="F570" s="22"/>
      <c r="G570" s="22"/>
      <c r="H570" s="22"/>
      <c r="I570" s="22"/>
      <c r="J570" s="22">
        <v>1</v>
      </c>
      <c r="K570" s="22"/>
      <c r="L570" s="22">
        <f t="shared" si="45"/>
        <v>1</v>
      </c>
      <c r="M570" s="11">
        <v>1</v>
      </c>
      <c r="N570" s="3">
        <v>0</v>
      </c>
      <c r="O570" s="3">
        <v>0</v>
      </c>
      <c r="P570" s="3">
        <f t="shared" si="46"/>
        <v>1</v>
      </c>
      <c r="Q570" s="22">
        <f t="shared" si="47"/>
        <v>1</v>
      </c>
      <c r="T570" s="3">
        <f t="shared" si="48"/>
        <v>0</v>
      </c>
      <c r="U570" s="19" t="e">
        <f t="shared" si="49"/>
        <v>#DIV/0!</v>
      </c>
    </row>
    <row r="571" spans="1:21" ht="15.75" customHeight="1">
      <c r="A571" s="3">
        <v>570</v>
      </c>
      <c r="B571" s="24" t="s">
        <v>578</v>
      </c>
      <c r="C571" s="24" t="s">
        <v>300</v>
      </c>
      <c r="D571" s="22">
        <v>1946</v>
      </c>
      <c r="E571" s="22">
        <v>1946</v>
      </c>
      <c r="F571" s="22"/>
      <c r="G571" s="22"/>
      <c r="H571" s="22"/>
      <c r="I571" s="22"/>
      <c r="J571" s="22">
        <v>1</v>
      </c>
      <c r="K571" s="22"/>
      <c r="L571" s="22">
        <f t="shared" si="45"/>
        <v>1</v>
      </c>
      <c r="M571" s="11">
        <v>1</v>
      </c>
      <c r="N571" s="3">
        <v>0</v>
      </c>
      <c r="O571" s="3">
        <v>0</v>
      </c>
      <c r="P571" s="3">
        <f t="shared" si="46"/>
        <v>1</v>
      </c>
      <c r="Q571" s="22">
        <f t="shared" si="47"/>
        <v>1</v>
      </c>
      <c r="T571" s="3">
        <f t="shared" si="48"/>
        <v>0</v>
      </c>
      <c r="U571" s="19" t="e">
        <f t="shared" si="49"/>
        <v>#DIV/0!</v>
      </c>
    </row>
    <row r="572" spans="1:21" ht="15.75" customHeight="1">
      <c r="A572" s="3">
        <v>571</v>
      </c>
      <c r="B572" s="24" t="s">
        <v>918</v>
      </c>
      <c r="C572" s="24" t="s">
        <v>1196</v>
      </c>
      <c r="D572" s="22">
        <v>1946</v>
      </c>
      <c r="E572" s="22">
        <v>1946</v>
      </c>
      <c r="F572" s="22"/>
      <c r="G572" s="22"/>
      <c r="H572" s="22"/>
      <c r="I572" s="22"/>
      <c r="J572" s="22">
        <v>1</v>
      </c>
      <c r="K572" s="22"/>
      <c r="L572" s="22">
        <f t="shared" si="45"/>
        <v>1</v>
      </c>
      <c r="M572" s="11">
        <v>1</v>
      </c>
      <c r="N572" s="3">
        <v>0</v>
      </c>
      <c r="O572" s="3">
        <v>0</v>
      </c>
      <c r="P572" s="3">
        <f t="shared" si="46"/>
        <v>1</v>
      </c>
      <c r="Q572" s="22">
        <f t="shared" si="47"/>
        <v>1</v>
      </c>
      <c r="T572" s="3">
        <f t="shared" si="48"/>
        <v>0</v>
      </c>
      <c r="U572" s="19" t="e">
        <f t="shared" si="49"/>
        <v>#DIV/0!</v>
      </c>
    </row>
    <row r="573" spans="1:21" ht="15.75" customHeight="1">
      <c r="A573" s="3">
        <v>572</v>
      </c>
      <c r="B573" s="24" t="s">
        <v>918</v>
      </c>
      <c r="C573" s="24" t="s">
        <v>441</v>
      </c>
      <c r="D573" s="22">
        <v>1946</v>
      </c>
      <c r="E573" s="22">
        <v>1946</v>
      </c>
      <c r="F573" s="22"/>
      <c r="G573" s="22"/>
      <c r="H573" s="22"/>
      <c r="I573" s="22"/>
      <c r="J573" s="22">
        <v>1</v>
      </c>
      <c r="K573" s="22"/>
      <c r="L573" s="22">
        <f t="shared" si="45"/>
        <v>1</v>
      </c>
      <c r="M573" s="11">
        <v>1</v>
      </c>
      <c r="N573" s="3">
        <v>0</v>
      </c>
      <c r="O573" s="3">
        <v>0</v>
      </c>
      <c r="P573" s="3">
        <f t="shared" si="46"/>
        <v>1</v>
      </c>
      <c r="Q573" s="22">
        <f t="shared" si="47"/>
        <v>1</v>
      </c>
      <c r="T573" s="3">
        <f t="shared" si="48"/>
        <v>0</v>
      </c>
      <c r="U573" s="19" t="e">
        <f t="shared" si="49"/>
        <v>#DIV/0!</v>
      </c>
    </row>
    <row r="574" spans="1:21" ht="15.75" customHeight="1">
      <c r="A574" s="3">
        <v>573</v>
      </c>
      <c r="B574" s="24" t="s">
        <v>968</v>
      </c>
      <c r="C574" s="24" t="s">
        <v>305</v>
      </c>
      <c r="D574" s="22">
        <v>1946</v>
      </c>
      <c r="E574" s="22">
        <v>1946</v>
      </c>
      <c r="F574" s="22"/>
      <c r="G574" s="22"/>
      <c r="H574" s="22"/>
      <c r="I574" s="22"/>
      <c r="J574" s="22">
        <v>1</v>
      </c>
      <c r="K574" s="22"/>
      <c r="L574" s="22">
        <f t="shared" si="45"/>
        <v>1</v>
      </c>
      <c r="M574" s="11">
        <v>1</v>
      </c>
      <c r="N574" s="3">
        <v>0</v>
      </c>
      <c r="O574" s="3">
        <v>0</v>
      </c>
      <c r="P574" s="3">
        <f t="shared" si="46"/>
        <v>1</v>
      </c>
      <c r="Q574" s="22">
        <f t="shared" si="47"/>
        <v>1</v>
      </c>
      <c r="T574" s="3">
        <f t="shared" si="48"/>
        <v>0</v>
      </c>
      <c r="U574" s="19" t="e">
        <f t="shared" si="49"/>
        <v>#DIV/0!</v>
      </c>
    </row>
    <row r="575" spans="1:21" ht="15.75" customHeight="1">
      <c r="A575" s="3">
        <v>574</v>
      </c>
      <c r="B575" s="24" t="s">
        <v>1034</v>
      </c>
      <c r="C575" s="24" t="s">
        <v>488</v>
      </c>
      <c r="D575" s="22">
        <v>1946</v>
      </c>
      <c r="E575" s="22">
        <v>1946</v>
      </c>
      <c r="F575" s="22"/>
      <c r="G575" s="22"/>
      <c r="H575" s="22"/>
      <c r="I575" s="22"/>
      <c r="J575" s="22">
        <v>1</v>
      </c>
      <c r="K575" s="22"/>
      <c r="L575" s="22">
        <f t="shared" si="45"/>
        <v>1</v>
      </c>
      <c r="M575" s="11">
        <v>1</v>
      </c>
      <c r="N575" s="3">
        <v>0</v>
      </c>
      <c r="O575" s="3">
        <v>0</v>
      </c>
      <c r="P575" s="3">
        <f t="shared" si="46"/>
        <v>1</v>
      </c>
      <c r="Q575" s="22">
        <f t="shared" si="47"/>
        <v>1</v>
      </c>
      <c r="T575" s="3">
        <f t="shared" si="48"/>
        <v>0</v>
      </c>
      <c r="U575" s="19" t="e">
        <f t="shared" si="49"/>
        <v>#DIV/0!</v>
      </c>
    </row>
    <row r="576" spans="1:21" ht="15.75" customHeight="1">
      <c r="A576" s="3">
        <v>575</v>
      </c>
      <c r="B576" s="24" t="s">
        <v>100</v>
      </c>
      <c r="C576" s="24" t="s">
        <v>97</v>
      </c>
      <c r="D576" s="22">
        <v>1946</v>
      </c>
      <c r="E576" s="22">
        <v>1946</v>
      </c>
      <c r="F576" s="22"/>
      <c r="G576" s="22"/>
      <c r="H576" s="22"/>
      <c r="I576" s="22"/>
      <c r="J576" s="22">
        <v>1</v>
      </c>
      <c r="K576" s="22"/>
      <c r="L576" s="22">
        <f t="shared" si="45"/>
        <v>1</v>
      </c>
      <c r="M576" s="11">
        <v>1</v>
      </c>
      <c r="N576" s="3">
        <v>0</v>
      </c>
      <c r="O576" s="3">
        <v>0</v>
      </c>
      <c r="P576" s="3">
        <f t="shared" si="46"/>
        <v>1</v>
      </c>
      <c r="Q576" s="22">
        <f t="shared" si="47"/>
        <v>1</v>
      </c>
      <c r="T576" s="3">
        <f t="shared" si="48"/>
        <v>0</v>
      </c>
      <c r="U576" s="19" t="e">
        <f t="shared" si="49"/>
        <v>#DIV/0!</v>
      </c>
    </row>
    <row r="577" spans="1:21" ht="15.75" customHeight="1">
      <c r="A577" s="3">
        <v>576</v>
      </c>
      <c r="B577" s="24" t="s">
        <v>855</v>
      </c>
      <c r="C577" s="24" t="s">
        <v>856</v>
      </c>
      <c r="D577" s="22">
        <v>1946</v>
      </c>
      <c r="E577" s="22">
        <v>1946</v>
      </c>
      <c r="F577" s="22"/>
      <c r="G577" s="22"/>
      <c r="H577" s="22"/>
      <c r="I577" s="22"/>
      <c r="J577" s="22">
        <v>1</v>
      </c>
      <c r="K577" s="22"/>
      <c r="L577" s="22">
        <f t="shared" si="45"/>
        <v>1</v>
      </c>
      <c r="M577" s="11">
        <v>1</v>
      </c>
      <c r="N577" s="3">
        <v>0</v>
      </c>
      <c r="O577" s="3">
        <v>0</v>
      </c>
      <c r="P577" s="3">
        <f t="shared" si="46"/>
        <v>1</v>
      </c>
      <c r="Q577" s="22">
        <f t="shared" si="47"/>
        <v>1</v>
      </c>
      <c r="T577" s="3">
        <f t="shared" si="48"/>
        <v>0</v>
      </c>
      <c r="U577" s="19" t="e">
        <f t="shared" si="49"/>
        <v>#DIV/0!</v>
      </c>
    </row>
    <row r="578" spans="1:21" ht="15.75" customHeight="1">
      <c r="A578" s="3">
        <v>577</v>
      </c>
      <c r="B578" s="24" t="s">
        <v>370</v>
      </c>
      <c r="C578" s="24" t="s">
        <v>371</v>
      </c>
      <c r="D578" s="22">
        <v>1947</v>
      </c>
      <c r="E578" s="22">
        <v>1947</v>
      </c>
      <c r="F578" s="22"/>
      <c r="G578" s="22"/>
      <c r="H578" s="22"/>
      <c r="I578" s="22"/>
      <c r="J578" s="22">
        <v>1</v>
      </c>
      <c r="K578" s="22"/>
      <c r="L578" s="22">
        <f aca="true" t="shared" si="50" ref="L578:L641">SUM(J578:K578)</f>
        <v>1</v>
      </c>
      <c r="M578" s="11">
        <v>1</v>
      </c>
      <c r="N578" s="3">
        <v>0</v>
      </c>
      <c r="O578" s="3">
        <v>0</v>
      </c>
      <c r="P578" s="3">
        <f aca="true" t="shared" si="51" ref="P578:P641">SUM(M578+O578)</f>
        <v>1</v>
      </c>
      <c r="Q578" s="22">
        <f aca="true" t="shared" si="52" ref="Q578:Q643">SUM(M578:O578)</f>
        <v>1</v>
      </c>
      <c r="T578" s="3">
        <f t="shared" si="48"/>
        <v>0</v>
      </c>
      <c r="U578" s="19" t="e">
        <f t="shared" si="49"/>
        <v>#DIV/0!</v>
      </c>
    </row>
    <row r="579" spans="1:21" ht="15.75" customHeight="1">
      <c r="A579" s="3">
        <v>578</v>
      </c>
      <c r="B579" s="24" t="s">
        <v>870</v>
      </c>
      <c r="C579" s="24" t="s">
        <v>871</v>
      </c>
      <c r="D579" s="22">
        <v>1947</v>
      </c>
      <c r="E579" s="22">
        <v>1947</v>
      </c>
      <c r="F579" s="22"/>
      <c r="G579" s="22"/>
      <c r="H579" s="22"/>
      <c r="I579" s="22"/>
      <c r="J579" s="22">
        <v>1</v>
      </c>
      <c r="K579" s="22"/>
      <c r="L579" s="22">
        <f t="shared" si="50"/>
        <v>1</v>
      </c>
      <c r="M579" s="11">
        <v>1</v>
      </c>
      <c r="N579" s="3">
        <v>0</v>
      </c>
      <c r="O579" s="3">
        <v>0</v>
      </c>
      <c r="P579" s="3">
        <f t="shared" si="51"/>
        <v>1</v>
      </c>
      <c r="Q579" s="22">
        <f t="shared" si="52"/>
        <v>1</v>
      </c>
      <c r="T579" s="3">
        <f t="shared" si="48"/>
        <v>0</v>
      </c>
      <c r="U579" s="19" t="e">
        <f t="shared" si="49"/>
        <v>#DIV/0!</v>
      </c>
    </row>
    <row r="580" spans="1:21" ht="15.75" customHeight="1">
      <c r="A580" s="3">
        <v>579</v>
      </c>
      <c r="B580" s="24" t="s">
        <v>952</v>
      </c>
      <c r="C580" s="24" t="s">
        <v>386</v>
      </c>
      <c r="D580" s="22">
        <v>1947</v>
      </c>
      <c r="E580" s="22">
        <v>1947</v>
      </c>
      <c r="F580" s="22"/>
      <c r="G580" s="22"/>
      <c r="H580" s="22"/>
      <c r="I580" s="22"/>
      <c r="J580" s="22">
        <v>1</v>
      </c>
      <c r="K580" s="22"/>
      <c r="L580" s="22">
        <f t="shared" si="50"/>
        <v>1</v>
      </c>
      <c r="M580" s="11">
        <v>1</v>
      </c>
      <c r="N580" s="3">
        <v>0</v>
      </c>
      <c r="O580" s="3">
        <v>0</v>
      </c>
      <c r="P580" s="3">
        <f t="shared" si="51"/>
        <v>1</v>
      </c>
      <c r="Q580" s="22">
        <f t="shared" si="52"/>
        <v>1</v>
      </c>
      <c r="T580" s="3">
        <f t="shared" si="48"/>
        <v>0</v>
      </c>
      <c r="U580" s="19" t="e">
        <f t="shared" si="49"/>
        <v>#DIV/0!</v>
      </c>
    </row>
    <row r="581" spans="1:21" ht="15.75" customHeight="1">
      <c r="A581" s="3">
        <v>580</v>
      </c>
      <c r="B581" s="24" t="s">
        <v>166</v>
      </c>
      <c r="C581" s="24" t="s">
        <v>311</v>
      </c>
      <c r="D581" s="22">
        <v>1947</v>
      </c>
      <c r="E581" s="22">
        <v>1947</v>
      </c>
      <c r="F581" s="22"/>
      <c r="G581" s="22"/>
      <c r="H581" s="22"/>
      <c r="I581" s="22"/>
      <c r="J581" s="22">
        <v>1</v>
      </c>
      <c r="K581" s="22"/>
      <c r="L581" s="22">
        <f t="shared" si="50"/>
        <v>1</v>
      </c>
      <c r="M581" s="11">
        <v>1</v>
      </c>
      <c r="N581" s="3">
        <v>0</v>
      </c>
      <c r="O581" s="3">
        <v>0</v>
      </c>
      <c r="P581" s="3">
        <f t="shared" si="51"/>
        <v>1</v>
      </c>
      <c r="Q581" s="22">
        <f t="shared" si="52"/>
        <v>1</v>
      </c>
      <c r="T581" s="3">
        <f t="shared" si="48"/>
        <v>0</v>
      </c>
      <c r="U581" s="19" t="e">
        <f t="shared" si="49"/>
        <v>#DIV/0!</v>
      </c>
    </row>
    <row r="582" spans="1:21" ht="15.75" customHeight="1">
      <c r="A582" s="3">
        <v>581</v>
      </c>
      <c r="B582" s="24" t="s">
        <v>1183</v>
      </c>
      <c r="C582" s="24" t="s">
        <v>1184</v>
      </c>
      <c r="D582" s="22">
        <v>1947</v>
      </c>
      <c r="E582" s="22">
        <v>1947</v>
      </c>
      <c r="F582" s="22"/>
      <c r="G582" s="22"/>
      <c r="H582" s="22"/>
      <c r="I582" s="22"/>
      <c r="J582" s="22">
        <v>1</v>
      </c>
      <c r="K582" s="22"/>
      <c r="L582" s="22">
        <f t="shared" si="50"/>
        <v>1</v>
      </c>
      <c r="M582" s="11">
        <v>1</v>
      </c>
      <c r="N582" s="3">
        <v>0</v>
      </c>
      <c r="O582" s="3">
        <v>0</v>
      </c>
      <c r="P582" s="3">
        <f t="shared" si="51"/>
        <v>1</v>
      </c>
      <c r="Q582" s="22">
        <f t="shared" si="52"/>
        <v>1</v>
      </c>
      <c r="T582" s="3">
        <f t="shared" si="48"/>
        <v>0</v>
      </c>
      <c r="U582" s="19" t="e">
        <f t="shared" si="49"/>
        <v>#DIV/0!</v>
      </c>
    </row>
    <row r="583" spans="1:21" ht="15.75" customHeight="1">
      <c r="A583" s="3">
        <v>582</v>
      </c>
      <c r="B583" s="24" t="s">
        <v>956</v>
      </c>
      <c r="C583" s="24" t="s">
        <v>96</v>
      </c>
      <c r="D583" s="22">
        <v>1947</v>
      </c>
      <c r="E583" s="22">
        <v>1947</v>
      </c>
      <c r="F583" s="22"/>
      <c r="G583" s="22"/>
      <c r="H583" s="22"/>
      <c r="I583" s="22"/>
      <c r="J583" s="22">
        <v>1</v>
      </c>
      <c r="K583" s="22"/>
      <c r="L583" s="22">
        <f t="shared" si="50"/>
        <v>1</v>
      </c>
      <c r="M583" s="11">
        <v>1</v>
      </c>
      <c r="N583" s="3">
        <v>0</v>
      </c>
      <c r="O583" s="3">
        <v>0</v>
      </c>
      <c r="P583" s="3">
        <f t="shared" si="51"/>
        <v>1</v>
      </c>
      <c r="Q583" s="22">
        <f t="shared" si="52"/>
        <v>1</v>
      </c>
      <c r="T583" s="3">
        <f t="shared" si="48"/>
        <v>0</v>
      </c>
      <c r="U583" s="19" t="e">
        <f t="shared" si="49"/>
        <v>#DIV/0!</v>
      </c>
    </row>
    <row r="584" spans="1:21" ht="15.75" customHeight="1">
      <c r="A584" s="3">
        <v>583</v>
      </c>
      <c r="B584" s="24" t="s">
        <v>967</v>
      </c>
      <c r="C584" s="24" t="s">
        <v>236</v>
      </c>
      <c r="D584" s="22">
        <v>1948</v>
      </c>
      <c r="E584" s="22">
        <v>1948</v>
      </c>
      <c r="F584" s="22"/>
      <c r="G584" s="22"/>
      <c r="H584" s="22"/>
      <c r="I584" s="22"/>
      <c r="J584" s="22">
        <v>1</v>
      </c>
      <c r="K584" s="22"/>
      <c r="L584" s="22">
        <f t="shared" si="50"/>
        <v>1</v>
      </c>
      <c r="M584" s="11">
        <v>1</v>
      </c>
      <c r="N584" s="3">
        <v>0</v>
      </c>
      <c r="O584" s="3">
        <v>0</v>
      </c>
      <c r="P584" s="3">
        <f t="shared" si="51"/>
        <v>1</v>
      </c>
      <c r="Q584" s="22">
        <f t="shared" si="52"/>
        <v>1</v>
      </c>
      <c r="T584" s="3">
        <f t="shared" si="48"/>
        <v>0</v>
      </c>
      <c r="U584" s="19" t="e">
        <f t="shared" si="49"/>
        <v>#DIV/0!</v>
      </c>
    </row>
    <row r="585" spans="1:21" ht="15.75" customHeight="1">
      <c r="A585" s="3">
        <v>584</v>
      </c>
      <c r="B585" s="24" t="s">
        <v>915</v>
      </c>
      <c r="C585" s="24" t="s">
        <v>462</v>
      </c>
      <c r="D585" s="22">
        <v>1948</v>
      </c>
      <c r="E585" s="22">
        <v>1948</v>
      </c>
      <c r="F585" s="22"/>
      <c r="G585" s="22"/>
      <c r="H585" s="22"/>
      <c r="I585" s="22"/>
      <c r="J585" s="22">
        <v>1</v>
      </c>
      <c r="K585" s="22"/>
      <c r="L585" s="22">
        <f t="shared" si="50"/>
        <v>1</v>
      </c>
      <c r="M585" s="11">
        <v>1</v>
      </c>
      <c r="N585" s="3">
        <v>0</v>
      </c>
      <c r="O585" s="3">
        <v>0</v>
      </c>
      <c r="P585" s="3">
        <f t="shared" si="51"/>
        <v>1</v>
      </c>
      <c r="Q585" s="22">
        <f t="shared" si="52"/>
        <v>1</v>
      </c>
      <c r="T585" s="3">
        <f t="shared" si="48"/>
        <v>0</v>
      </c>
      <c r="U585" s="19" t="e">
        <f t="shared" si="49"/>
        <v>#DIV/0!</v>
      </c>
    </row>
    <row r="586" spans="1:21" ht="15.75" customHeight="1">
      <c r="A586" s="3">
        <v>585</v>
      </c>
      <c r="B586" s="24" t="s">
        <v>915</v>
      </c>
      <c r="C586" s="24" t="s">
        <v>1047</v>
      </c>
      <c r="D586" s="22">
        <v>1948</v>
      </c>
      <c r="E586" s="22">
        <v>1948</v>
      </c>
      <c r="F586" s="22"/>
      <c r="G586" s="22"/>
      <c r="H586" s="22"/>
      <c r="I586" s="22"/>
      <c r="J586" s="22">
        <v>1</v>
      </c>
      <c r="K586" s="22"/>
      <c r="L586" s="22">
        <f t="shared" si="50"/>
        <v>1</v>
      </c>
      <c r="M586" s="11">
        <v>1</v>
      </c>
      <c r="N586" s="3">
        <v>0</v>
      </c>
      <c r="O586" s="3">
        <v>0</v>
      </c>
      <c r="P586" s="3">
        <f t="shared" si="51"/>
        <v>1</v>
      </c>
      <c r="Q586" s="22">
        <f t="shared" si="52"/>
        <v>1</v>
      </c>
      <c r="T586" s="3">
        <f t="shared" si="48"/>
        <v>0</v>
      </c>
      <c r="U586" s="19" t="e">
        <f t="shared" si="49"/>
        <v>#DIV/0!</v>
      </c>
    </row>
    <row r="587" spans="1:21" ht="15.75" customHeight="1">
      <c r="A587" s="3">
        <v>586</v>
      </c>
      <c r="B587" s="24" t="s">
        <v>523</v>
      </c>
      <c r="C587" s="24" t="s">
        <v>90</v>
      </c>
      <c r="D587" s="22">
        <v>1948</v>
      </c>
      <c r="E587" s="22">
        <v>1948</v>
      </c>
      <c r="F587" s="22"/>
      <c r="G587" s="22"/>
      <c r="H587" s="22"/>
      <c r="I587" s="22"/>
      <c r="J587" s="22">
        <v>1</v>
      </c>
      <c r="K587" s="22"/>
      <c r="L587" s="22">
        <f t="shared" si="50"/>
        <v>1</v>
      </c>
      <c r="M587" s="11">
        <v>1</v>
      </c>
      <c r="N587" s="3">
        <v>0</v>
      </c>
      <c r="O587" s="3">
        <v>0</v>
      </c>
      <c r="P587" s="3">
        <f t="shared" si="51"/>
        <v>1</v>
      </c>
      <c r="Q587" s="22">
        <f t="shared" si="52"/>
        <v>1</v>
      </c>
      <c r="T587" s="3">
        <f t="shared" si="48"/>
        <v>0</v>
      </c>
      <c r="U587" s="19" t="e">
        <f t="shared" si="49"/>
        <v>#DIV/0!</v>
      </c>
    </row>
    <row r="588" spans="1:21" ht="15.75" customHeight="1">
      <c r="A588" s="3">
        <v>587</v>
      </c>
      <c r="B588" s="24" t="s">
        <v>57</v>
      </c>
      <c r="C588" s="24" t="s">
        <v>292</v>
      </c>
      <c r="D588" s="22">
        <v>1949</v>
      </c>
      <c r="E588" s="22">
        <v>1949</v>
      </c>
      <c r="F588" s="22"/>
      <c r="G588" s="22"/>
      <c r="H588" s="22"/>
      <c r="I588" s="22"/>
      <c r="J588" s="22">
        <v>1</v>
      </c>
      <c r="K588" s="22"/>
      <c r="L588" s="22">
        <f t="shared" si="50"/>
        <v>1</v>
      </c>
      <c r="M588" s="11">
        <v>1</v>
      </c>
      <c r="N588" s="3">
        <v>0</v>
      </c>
      <c r="O588" s="3">
        <v>0</v>
      </c>
      <c r="P588" s="3">
        <f t="shared" si="51"/>
        <v>1</v>
      </c>
      <c r="Q588" s="22">
        <f t="shared" si="52"/>
        <v>1</v>
      </c>
      <c r="T588" s="3">
        <f t="shared" si="48"/>
        <v>0</v>
      </c>
      <c r="U588" s="19" t="e">
        <f t="shared" si="49"/>
        <v>#DIV/0!</v>
      </c>
    </row>
    <row r="589" spans="1:21" ht="15.75" customHeight="1">
      <c r="A589" s="3">
        <v>588</v>
      </c>
      <c r="B589" s="24" t="s">
        <v>865</v>
      </c>
      <c r="C589" s="24" t="s">
        <v>526</v>
      </c>
      <c r="D589" s="22">
        <v>1949</v>
      </c>
      <c r="E589" s="22">
        <v>1949</v>
      </c>
      <c r="F589" s="22"/>
      <c r="G589" s="22"/>
      <c r="H589" s="22"/>
      <c r="I589" s="22"/>
      <c r="J589" s="22">
        <v>1</v>
      </c>
      <c r="K589" s="22"/>
      <c r="L589" s="22">
        <f t="shared" si="50"/>
        <v>1</v>
      </c>
      <c r="M589" s="11">
        <v>1</v>
      </c>
      <c r="N589" s="3">
        <v>0</v>
      </c>
      <c r="O589" s="3">
        <v>0</v>
      </c>
      <c r="P589" s="3">
        <f t="shared" si="51"/>
        <v>1</v>
      </c>
      <c r="Q589" s="22">
        <f t="shared" si="52"/>
        <v>1</v>
      </c>
      <c r="T589" s="3">
        <f t="shared" si="48"/>
        <v>0</v>
      </c>
      <c r="U589" s="19" t="e">
        <f t="shared" si="49"/>
        <v>#DIV/0!</v>
      </c>
    </row>
    <row r="590" spans="1:21" ht="15.75" customHeight="1">
      <c r="A590" s="3">
        <v>589</v>
      </c>
      <c r="B590" s="24" t="s">
        <v>984</v>
      </c>
      <c r="C590" s="24" t="s">
        <v>374</v>
      </c>
      <c r="D590" s="22">
        <v>1950</v>
      </c>
      <c r="E590" s="22">
        <v>1950</v>
      </c>
      <c r="F590" s="22"/>
      <c r="G590" s="22"/>
      <c r="H590" s="22"/>
      <c r="I590" s="22"/>
      <c r="J590" s="22">
        <v>1</v>
      </c>
      <c r="K590" s="22"/>
      <c r="L590" s="22">
        <f t="shared" si="50"/>
        <v>1</v>
      </c>
      <c r="M590" s="11">
        <v>1</v>
      </c>
      <c r="N590" s="3">
        <v>0</v>
      </c>
      <c r="O590" s="3">
        <v>0</v>
      </c>
      <c r="P590" s="3">
        <f t="shared" si="51"/>
        <v>1</v>
      </c>
      <c r="Q590" s="22">
        <f t="shared" si="52"/>
        <v>1</v>
      </c>
      <c r="T590" s="3">
        <f t="shared" si="48"/>
        <v>0</v>
      </c>
      <c r="U590" s="19" t="e">
        <f t="shared" si="49"/>
        <v>#DIV/0!</v>
      </c>
    </row>
    <row r="591" spans="1:21" ht="15.75" customHeight="1">
      <c r="A591" s="3">
        <v>590</v>
      </c>
      <c r="B591" s="24" t="s">
        <v>943</v>
      </c>
      <c r="C591" s="24" t="s">
        <v>200</v>
      </c>
      <c r="D591" s="22">
        <v>1950</v>
      </c>
      <c r="E591" s="22">
        <v>1950</v>
      </c>
      <c r="F591" s="22"/>
      <c r="G591" s="22"/>
      <c r="H591" s="22"/>
      <c r="I591" s="22"/>
      <c r="J591" s="22">
        <v>1</v>
      </c>
      <c r="K591" s="22"/>
      <c r="L591" s="22">
        <f t="shared" si="50"/>
        <v>1</v>
      </c>
      <c r="M591" s="11">
        <v>1</v>
      </c>
      <c r="N591" s="3">
        <v>0</v>
      </c>
      <c r="O591" s="3">
        <v>0</v>
      </c>
      <c r="P591" s="3">
        <f t="shared" si="51"/>
        <v>1</v>
      </c>
      <c r="Q591" s="22">
        <f t="shared" si="52"/>
        <v>1</v>
      </c>
      <c r="T591" s="3">
        <f t="shared" si="48"/>
        <v>0</v>
      </c>
      <c r="U591" s="19" t="e">
        <f t="shared" si="49"/>
        <v>#DIV/0!</v>
      </c>
    </row>
    <row r="592" spans="1:21" ht="15.75" customHeight="1">
      <c r="A592" s="3">
        <v>591</v>
      </c>
      <c r="B592" s="24" t="s">
        <v>468</v>
      </c>
      <c r="C592" s="24" t="s">
        <v>528</v>
      </c>
      <c r="D592" s="22">
        <v>1951</v>
      </c>
      <c r="E592" s="22">
        <v>1951</v>
      </c>
      <c r="F592" s="22"/>
      <c r="G592" s="22"/>
      <c r="H592" s="22"/>
      <c r="I592" s="22"/>
      <c r="J592" s="22">
        <v>1</v>
      </c>
      <c r="K592" s="22"/>
      <c r="L592" s="22">
        <f t="shared" si="50"/>
        <v>1</v>
      </c>
      <c r="M592" s="11">
        <v>1</v>
      </c>
      <c r="N592" s="3">
        <v>0</v>
      </c>
      <c r="O592" s="3">
        <v>0</v>
      </c>
      <c r="P592" s="3">
        <f t="shared" si="51"/>
        <v>1</v>
      </c>
      <c r="Q592" s="22">
        <f t="shared" si="52"/>
        <v>1</v>
      </c>
      <c r="T592" s="3">
        <f t="shared" si="48"/>
        <v>0</v>
      </c>
      <c r="U592" s="19" t="e">
        <f t="shared" si="49"/>
        <v>#DIV/0!</v>
      </c>
    </row>
    <row r="593" spans="1:21" ht="15.75" customHeight="1">
      <c r="A593" s="3">
        <v>592</v>
      </c>
      <c r="B593" s="24" t="s">
        <v>928</v>
      </c>
      <c r="C593" s="24" t="s">
        <v>1135</v>
      </c>
      <c r="D593" s="22">
        <v>1952</v>
      </c>
      <c r="E593" s="22">
        <v>1952</v>
      </c>
      <c r="F593" s="22"/>
      <c r="G593" s="22"/>
      <c r="H593" s="22"/>
      <c r="I593" s="22"/>
      <c r="J593" s="22">
        <v>1</v>
      </c>
      <c r="K593" s="22"/>
      <c r="L593" s="22">
        <f t="shared" si="50"/>
        <v>1</v>
      </c>
      <c r="M593" s="11">
        <v>1</v>
      </c>
      <c r="N593" s="3">
        <v>0</v>
      </c>
      <c r="O593" s="3">
        <v>0</v>
      </c>
      <c r="P593" s="3">
        <f t="shared" si="51"/>
        <v>1</v>
      </c>
      <c r="Q593" s="22">
        <f t="shared" si="52"/>
        <v>1</v>
      </c>
      <c r="T593" s="3">
        <f t="shared" si="48"/>
        <v>0</v>
      </c>
      <c r="U593" s="19" t="e">
        <f t="shared" si="49"/>
        <v>#DIV/0!</v>
      </c>
    </row>
    <row r="594" spans="1:21" ht="15.75" customHeight="1">
      <c r="A594" s="3">
        <v>593</v>
      </c>
      <c r="B594" s="24" t="s">
        <v>876</v>
      </c>
      <c r="C594" s="24" t="s">
        <v>877</v>
      </c>
      <c r="D594" s="22">
        <v>1952</v>
      </c>
      <c r="E594" s="22">
        <v>1952</v>
      </c>
      <c r="F594" s="22"/>
      <c r="G594" s="22"/>
      <c r="H594" s="22"/>
      <c r="I594" s="22"/>
      <c r="J594" s="22">
        <v>1</v>
      </c>
      <c r="K594" s="22"/>
      <c r="L594" s="22">
        <f t="shared" si="50"/>
        <v>1</v>
      </c>
      <c r="M594" s="11">
        <v>1</v>
      </c>
      <c r="N594" s="3">
        <v>0</v>
      </c>
      <c r="O594" s="3">
        <v>0</v>
      </c>
      <c r="P594" s="3">
        <f t="shared" si="51"/>
        <v>1</v>
      </c>
      <c r="Q594" s="22">
        <f t="shared" si="52"/>
        <v>1</v>
      </c>
      <c r="T594" s="3">
        <f t="shared" si="48"/>
        <v>0</v>
      </c>
      <c r="U594" s="19" t="e">
        <f t="shared" si="49"/>
        <v>#DIV/0!</v>
      </c>
    </row>
    <row r="595" spans="1:21" ht="15.75" customHeight="1">
      <c r="A595" s="3">
        <v>594</v>
      </c>
      <c r="B595" s="24" t="s">
        <v>903</v>
      </c>
      <c r="C595" s="24" t="s">
        <v>286</v>
      </c>
      <c r="D595" s="22">
        <v>1953</v>
      </c>
      <c r="E595" s="22">
        <v>1953</v>
      </c>
      <c r="F595" s="22"/>
      <c r="G595" s="22"/>
      <c r="H595" s="22"/>
      <c r="I595" s="22"/>
      <c r="J595" s="22">
        <v>1</v>
      </c>
      <c r="K595" s="22"/>
      <c r="L595" s="22">
        <f t="shared" si="50"/>
        <v>1</v>
      </c>
      <c r="M595" s="11">
        <v>1</v>
      </c>
      <c r="N595" s="3">
        <v>0</v>
      </c>
      <c r="O595" s="3">
        <v>0</v>
      </c>
      <c r="P595" s="3">
        <f t="shared" si="51"/>
        <v>1</v>
      </c>
      <c r="Q595" s="22">
        <f t="shared" si="52"/>
        <v>1</v>
      </c>
      <c r="T595" s="3">
        <f t="shared" si="48"/>
        <v>0</v>
      </c>
      <c r="U595" s="19" t="e">
        <f t="shared" si="49"/>
        <v>#DIV/0!</v>
      </c>
    </row>
    <row r="596" spans="1:21" ht="15.75" customHeight="1">
      <c r="A596" s="3">
        <v>595</v>
      </c>
      <c r="B596" s="24" t="s">
        <v>504</v>
      </c>
      <c r="C596" s="24" t="s">
        <v>505</v>
      </c>
      <c r="D596" s="22">
        <v>1953</v>
      </c>
      <c r="E596" s="22">
        <v>1953</v>
      </c>
      <c r="F596" s="22"/>
      <c r="G596" s="22"/>
      <c r="H596" s="22"/>
      <c r="I596" s="22"/>
      <c r="J596" s="22">
        <v>1</v>
      </c>
      <c r="K596" s="22"/>
      <c r="L596" s="22">
        <f t="shared" si="50"/>
        <v>1</v>
      </c>
      <c r="M596" s="11">
        <v>1</v>
      </c>
      <c r="N596" s="3">
        <v>0</v>
      </c>
      <c r="O596" s="3">
        <v>0</v>
      </c>
      <c r="P596" s="3">
        <f t="shared" si="51"/>
        <v>1</v>
      </c>
      <c r="Q596" s="22">
        <f t="shared" si="52"/>
        <v>1</v>
      </c>
      <c r="T596" s="3">
        <f t="shared" si="48"/>
        <v>0</v>
      </c>
      <c r="U596" s="19" t="e">
        <f t="shared" si="49"/>
        <v>#DIV/0!</v>
      </c>
    </row>
    <row r="597" spans="1:21" ht="15.75" customHeight="1">
      <c r="A597" s="3">
        <v>596</v>
      </c>
      <c r="B597" s="24" t="s">
        <v>872</v>
      </c>
      <c r="C597" s="24" t="s">
        <v>873</v>
      </c>
      <c r="D597" s="22">
        <v>1956</v>
      </c>
      <c r="E597" s="22">
        <v>1956</v>
      </c>
      <c r="F597" s="22"/>
      <c r="G597" s="22"/>
      <c r="H597" s="22"/>
      <c r="I597" s="22"/>
      <c r="J597" s="22">
        <v>1</v>
      </c>
      <c r="K597" s="22"/>
      <c r="L597" s="22">
        <f t="shared" si="50"/>
        <v>1</v>
      </c>
      <c r="M597" s="11">
        <v>1</v>
      </c>
      <c r="N597" s="3">
        <v>0</v>
      </c>
      <c r="O597" s="3">
        <v>0</v>
      </c>
      <c r="P597" s="3">
        <f t="shared" si="51"/>
        <v>1</v>
      </c>
      <c r="Q597" s="22">
        <f t="shared" si="52"/>
        <v>1</v>
      </c>
      <c r="T597" s="3">
        <f t="shared" si="48"/>
        <v>0</v>
      </c>
      <c r="U597" s="19" t="e">
        <f t="shared" si="49"/>
        <v>#DIV/0!</v>
      </c>
    </row>
    <row r="598" spans="1:21" ht="15.75" customHeight="1">
      <c r="A598" s="3">
        <v>597</v>
      </c>
      <c r="B598" s="24" t="s">
        <v>1066</v>
      </c>
      <c r="C598" s="24" t="s">
        <v>384</v>
      </c>
      <c r="D598" s="22">
        <v>1956</v>
      </c>
      <c r="E598" s="22">
        <v>1956</v>
      </c>
      <c r="F598" s="22"/>
      <c r="G598" s="22"/>
      <c r="H598" s="22"/>
      <c r="I598" s="22"/>
      <c r="J598" s="22">
        <v>1</v>
      </c>
      <c r="K598" s="22"/>
      <c r="L598" s="22">
        <f t="shared" si="50"/>
        <v>1</v>
      </c>
      <c r="M598" s="11">
        <v>1</v>
      </c>
      <c r="N598" s="3">
        <v>0</v>
      </c>
      <c r="O598" s="3">
        <v>0</v>
      </c>
      <c r="P598" s="3">
        <f t="shared" si="51"/>
        <v>1</v>
      </c>
      <c r="Q598" s="22">
        <f t="shared" si="52"/>
        <v>1</v>
      </c>
      <c r="T598" s="3">
        <f t="shared" si="48"/>
        <v>0</v>
      </c>
      <c r="U598" s="19" t="e">
        <f t="shared" si="49"/>
        <v>#DIV/0!</v>
      </c>
    </row>
    <row r="599" spans="1:21" ht="15.75" customHeight="1">
      <c r="A599" s="3">
        <v>598</v>
      </c>
      <c r="B599" s="24" t="s">
        <v>967</v>
      </c>
      <c r="C599" s="24" t="s">
        <v>1185</v>
      </c>
      <c r="D599" s="22">
        <v>1957</v>
      </c>
      <c r="E599" s="22">
        <v>1957</v>
      </c>
      <c r="F599" s="22"/>
      <c r="G599" s="22"/>
      <c r="H599" s="22"/>
      <c r="I599" s="22"/>
      <c r="J599" s="22">
        <v>1</v>
      </c>
      <c r="K599" s="22"/>
      <c r="L599" s="22">
        <f t="shared" si="50"/>
        <v>1</v>
      </c>
      <c r="M599" s="11">
        <v>1</v>
      </c>
      <c r="N599" s="3">
        <v>0</v>
      </c>
      <c r="O599" s="3">
        <v>0</v>
      </c>
      <c r="P599" s="3">
        <f t="shared" si="51"/>
        <v>1</v>
      </c>
      <c r="Q599" s="22">
        <f t="shared" si="52"/>
        <v>1</v>
      </c>
      <c r="T599" s="3">
        <f t="shared" si="48"/>
        <v>0</v>
      </c>
      <c r="U599" s="19" t="e">
        <f t="shared" si="49"/>
        <v>#DIV/0!</v>
      </c>
    </row>
    <row r="600" spans="1:21" ht="15.75" customHeight="1">
      <c r="A600" s="3">
        <v>599</v>
      </c>
      <c r="B600" s="24" t="s">
        <v>884</v>
      </c>
      <c r="C600" s="24" t="s">
        <v>48</v>
      </c>
      <c r="D600" s="22">
        <v>1957</v>
      </c>
      <c r="E600" s="22">
        <v>1957</v>
      </c>
      <c r="F600" s="22"/>
      <c r="G600" s="22"/>
      <c r="H600" s="22"/>
      <c r="I600" s="22"/>
      <c r="J600" s="22">
        <v>1</v>
      </c>
      <c r="K600" s="22"/>
      <c r="L600" s="22">
        <f t="shared" si="50"/>
        <v>1</v>
      </c>
      <c r="M600" s="11">
        <v>1</v>
      </c>
      <c r="N600" s="3">
        <v>0</v>
      </c>
      <c r="O600" s="3">
        <v>0</v>
      </c>
      <c r="P600" s="3">
        <f t="shared" si="51"/>
        <v>1</v>
      </c>
      <c r="Q600" s="22">
        <f t="shared" si="52"/>
        <v>1</v>
      </c>
      <c r="T600" s="3">
        <f t="shared" si="48"/>
        <v>0</v>
      </c>
      <c r="U600" s="19" t="e">
        <f t="shared" si="49"/>
        <v>#DIV/0!</v>
      </c>
    </row>
    <row r="601" spans="1:21" ht="15.75" customHeight="1">
      <c r="A601" s="3">
        <v>600</v>
      </c>
      <c r="B601" s="24" t="s">
        <v>986</v>
      </c>
      <c r="C601" s="24" t="s">
        <v>401</v>
      </c>
      <c r="D601" s="22">
        <v>1957</v>
      </c>
      <c r="E601" s="22">
        <v>1957</v>
      </c>
      <c r="F601" s="22"/>
      <c r="G601" s="22"/>
      <c r="H601" s="22"/>
      <c r="I601" s="22"/>
      <c r="J601" s="22">
        <v>1</v>
      </c>
      <c r="K601" s="22"/>
      <c r="L601" s="22">
        <f t="shared" si="50"/>
        <v>1</v>
      </c>
      <c r="M601" s="11">
        <v>1</v>
      </c>
      <c r="N601" s="3">
        <v>0</v>
      </c>
      <c r="O601" s="3">
        <v>0</v>
      </c>
      <c r="P601" s="3">
        <f t="shared" si="51"/>
        <v>1</v>
      </c>
      <c r="Q601" s="22">
        <f t="shared" si="52"/>
        <v>1</v>
      </c>
      <c r="T601" s="3">
        <f t="shared" si="48"/>
        <v>0</v>
      </c>
      <c r="U601" s="19" t="e">
        <f t="shared" si="49"/>
        <v>#DIV/0!</v>
      </c>
    </row>
    <row r="602" spans="1:21" ht="15.75" customHeight="1">
      <c r="A602" s="3">
        <v>601</v>
      </c>
      <c r="B602" s="24" t="s">
        <v>17</v>
      </c>
      <c r="C602" s="24" t="s">
        <v>34</v>
      </c>
      <c r="D602" s="22">
        <v>1958</v>
      </c>
      <c r="E602" s="22">
        <v>1958</v>
      </c>
      <c r="F602" s="22"/>
      <c r="G602" s="22"/>
      <c r="H602" s="22"/>
      <c r="I602" s="22"/>
      <c r="J602" s="22">
        <v>1</v>
      </c>
      <c r="K602" s="22"/>
      <c r="L602" s="22">
        <f t="shared" si="50"/>
        <v>1</v>
      </c>
      <c r="M602" s="11">
        <v>1</v>
      </c>
      <c r="N602" s="3">
        <v>0</v>
      </c>
      <c r="O602" s="3">
        <v>0</v>
      </c>
      <c r="P602" s="3">
        <f t="shared" si="51"/>
        <v>1</v>
      </c>
      <c r="Q602" s="22">
        <f t="shared" si="52"/>
        <v>1</v>
      </c>
      <c r="T602" s="3">
        <f t="shared" si="48"/>
        <v>0</v>
      </c>
      <c r="U602" s="19" t="e">
        <f t="shared" si="49"/>
        <v>#DIV/0!</v>
      </c>
    </row>
    <row r="603" spans="1:21" ht="15.75" customHeight="1">
      <c r="A603" s="3">
        <v>602</v>
      </c>
      <c r="B603" s="24" t="s">
        <v>1040</v>
      </c>
      <c r="C603" s="24" t="s">
        <v>1055</v>
      </c>
      <c r="D603" s="22">
        <v>1958</v>
      </c>
      <c r="E603" s="22">
        <v>1958</v>
      </c>
      <c r="F603" s="22"/>
      <c r="G603" s="22"/>
      <c r="H603" s="22"/>
      <c r="I603" s="22"/>
      <c r="J603" s="22">
        <v>1</v>
      </c>
      <c r="K603" s="22"/>
      <c r="L603" s="22">
        <f t="shared" si="50"/>
        <v>1</v>
      </c>
      <c r="M603" s="11">
        <v>1</v>
      </c>
      <c r="N603" s="3">
        <v>0</v>
      </c>
      <c r="O603" s="3">
        <v>0</v>
      </c>
      <c r="P603" s="3">
        <f t="shared" si="51"/>
        <v>1</v>
      </c>
      <c r="Q603" s="22">
        <f t="shared" si="52"/>
        <v>1</v>
      </c>
      <c r="T603" s="3">
        <f t="shared" si="48"/>
        <v>0</v>
      </c>
      <c r="U603" s="19" t="e">
        <f t="shared" si="49"/>
        <v>#DIV/0!</v>
      </c>
    </row>
    <row r="604" spans="1:21" ht="15.75" customHeight="1">
      <c r="A604" s="3">
        <v>603</v>
      </c>
      <c r="B604" s="24" t="s">
        <v>901</v>
      </c>
      <c r="C604" s="24" t="s">
        <v>902</v>
      </c>
      <c r="D604" s="22">
        <v>1961</v>
      </c>
      <c r="E604" s="22">
        <v>1961</v>
      </c>
      <c r="F604" s="22"/>
      <c r="G604" s="22"/>
      <c r="H604" s="22"/>
      <c r="I604" s="22"/>
      <c r="J604" s="22">
        <v>1</v>
      </c>
      <c r="K604" s="22"/>
      <c r="L604" s="22">
        <f t="shared" si="50"/>
        <v>1</v>
      </c>
      <c r="M604" s="11">
        <v>1</v>
      </c>
      <c r="N604" s="3">
        <v>0</v>
      </c>
      <c r="O604" s="3">
        <v>0</v>
      </c>
      <c r="P604" s="3">
        <f t="shared" si="51"/>
        <v>1</v>
      </c>
      <c r="Q604" s="22">
        <f t="shared" si="52"/>
        <v>1</v>
      </c>
      <c r="T604" s="3">
        <f t="shared" si="48"/>
        <v>0</v>
      </c>
      <c r="U604" s="19" t="e">
        <f t="shared" si="49"/>
        <v>#DIV/0!</v>
      </c>
    </row>
    <row r="605" spans="1:21" ht="15.75" customHeight="1">
      <c r="A605" s="3">
        <v>604</v>
      </c>
      <c r="B605" s="24" t="s">
        <v>1007</v>
      </c>
      <c r="C605" s="24" t="s">
        <v>1008</v>
      </c>
      <c r="D605" s="22">
        <v>1961</v>
      </c>
      <c r="E605" s="22">
        <v>1961</v>
      </c>
      <c r="F605" s="22"/>
      <c r="G605" s="22"/>
      <c r="H605" s="22"/>
      <c r="I605" s="22"/>
      <c r="J605" s="22">
        <v>1</v>
      </c>
      <c r="K605" s="22"/>
      <c r="L605" s="22">
        <f t="shared" si="50"/>
        <v>1</v>
      </c>
      <c r="M605" s="11">
        <v>1</v>
      </c>
      <c r="N605" s="3">
        <v>0</v>
      </c>
      <c r="O605" s="3">
        <v>0</v>
      </c>
      <c r="P605" s="3">
        <f t="shared" si="51"/>
        <v>1</v>
      </c>
      <c r="Q605" s="22">
        <f t="shared" si="52"/>
        <v>1</v>
      </c>
      <c r="T605" s="3">
        <f t="shared" si="48"/>
        <v>0</v>
      </c>
      <c r="U605" s="19" t="e">
        <f t="shared" si="49"/>
        <v>#DIV/0!</v>
      </c>
    </row>
    <row r="606" spans="1:21" ht="15.75" customHeight="1">
      <c r="A606" s="3">
        <v>605</v>
      </c>
      <c r="B606" s="24" t="s">
        <v>903</v>
      </c>
      <c r="C606" s="24" t="s">
        <v>1131</v>
      </c>
      <c r="D606" s="22">
        <v>1960</v>
      </c>
      <c r="E606" s="22">
        <v>1960</v>
      </c>
      <c r="F606" s="22"/>
      <c r="G606" s="22"/>
      <c r="H606" s="22"/>
      <c r="I606" s="22"/>
      <c r="J606" s="22">
        <v>1</v>
      </c>
      <c r="K606" s="22"/>
      <c r="L606" s="22">
        <f t="shared" si="50"/>
        <v>1</v>
      </c>
      <c r="M606" s="11">
        <v>1</v>
      </c>
      <c r="N606" s="3">
        <v>0</v>
      </c>
      <c r="O606" s="3">
        <v>0</v>
      </c>
      <c r="P606" s="3">
        <f t="shared" si="51"/>
        <v>1</v>
      </c>
      <c r="Q606" s="22">
        <f t="shared" si="52"/>
        <v>1</v>
      </c>
      <c r="T606" s="3">
        <f t="shared" si="48"/>
        <v>0</v>
      </c>
      <c r="U606" s="19" t="e">
        <f t="shared" si="49"/>
        <v>#DIV/0!</v>
      </c>
    </row>
    <row r="607" spans="1:21" ht="15.75" customHeight="1">
      <c r="A607" s="3">
        <v>606</v>
      </c>
      <c r="B607" s="24" t="s">
        <v>878</v>
      </c>
      <c r="C607" s="24" t="s">
        <v>1159</v>
      </c>
      <c r="D607" s="22">
        <v>1961</v>
      </c>
      <c r="E607" s="22">
        <v>1961</v>
      </c>
      <c r="F607" s="22"/>
      <c r="G607" s="22"/>
      <c r="H607" s="22"/>
      <c r="I607" s="22"/>
      <c r="J607" s="22">
        <v>1</v>
      </c>
      <c r="K607" s="22"/>
      <c r="L607" s="22">
        <f t="shared" si="50"/>
        <v>1</v>
      </c>
      <c r="M607" s="11">
        <v>1</v>
      </c>
      <c r="N607" s="3">
        <v>0</v>
      </c>
      <c r="O607" s="3">
        <v>0</v>
      </c>
      <c r="P607" s="3">
        <f t="shared" si="51"/>
        <v>1</v>
      </c>
      <c r="Q607" s="22">
        <f t="shared" si="52"/>
        <v>1</v>
      </c>
      <c r="T607" s="3">
        <f t="shared" si="48"/>
        <v>0</v>
      </c>
      <c r="U607" s="19" t="e">
        <f t="shared" si="49"/>
        <v>#DIV/0!</v>
      </c>
    </row>
    <row r="608" spans="1:21" ht="15.75" customHeight="1">
      <c r="A608" s="3">
        <v>607</v>
      </c>
      <c r="B608" s="24" t="s">
        <v>13</v>
      </c>
      <c r="C608" s="24" t="s">
        <v>97</v>
      </c>
      <c r="D608" s="22">
        <v>1962</v>
      </c>
      <c r="E608" s="22">
        <v>1962</v>
      </c>
      <c r="F608" s="22"/>
      <c r="G608" s="22"/>
      <c r="H608" s="22"/>
      <c r="I608" s="22"/>
      <c r="J608" s="22">
        <v>1</v>
      </c>
      <c r="K608" s="22"/>
      <c r="L608" s="22">
        <f t="shared" si="50"/>
        <v>1</v>
      </c>
      <c r="M608" s="11">
        <v>1</v>
      </c>
      <c r="N608" s="3">
        <v>0</v>
      </c>
      <c r="O608" s="3">
        <v>0</v>
      </c>
      <c r="P608" s="3">
        <f t="shared" si="51"/>
        <v>1</v>
      </c>
      <c r="Q608" s="22">
        <f t="shared" si="52"/>
        <v>1</v>
      </c>
      <c r="T608" s="3">
        <f t="shared" si="48"/>
        <v>0</v>
      </c>
      <c r="U608" s="19" t="e">
        <f t="shared" si="49"/>
        <v>#DIV/0!</v>
      </c>
    </row>
    <row r="609" spans="1:21" ht="15.75" customHeight="1">
      <c r="A609" s="3">
        <v>608</v>
      </c>
      <c r="B609" s="24" t="s">
        <v>328</v>
      </c>
      <c r="C609" s="24" t="s">
        <v>329</v>
      </c>
      <c r="D609" s="22">
        <v>1961</v>
      </c>
      <c r="E609" s="22">
        <v>1961</v>
      </c>
      <c r="F609" s="22"/>
      <c r="G609" s="22"/>
      <c r="H609" s="22"/>
      <c r="I609" s="22"/>
      <c r="J609" s="22">
        <v>1</v>
      </c>
      <c r="K609" s="22"/>
      <c r="L609" s="22">
        <f t="shared" si="50"/>
        <v>1</v>
      </c>
      <c r="M609" s="11">
        <v>1</v>
      </c>
      <c r="N609" s="3">
        <v>0</v>
      </c>
      <c r="O609" s="3">
        <v>0</v>
      </c>
      <c r="P609" s="3">
        <f t="shared" si="51"/>
        <v>1</v>
      </c>
      <c r="Q609" s="22">
        <f t="shared" si="52"/>
        <v>1</v>
      </c>
      <c r="T609" s="3">
        <f t="shared" si="48"/>
        <v>0</v>
      </c>
      <c r="U609" s="19" t="e">
        <f t="shared" si="49"/>
        <v>#DIV/0!</v>
      </c>
    </row>
    <row r="610" spans="1:21" ht="15.75" customHeight="1">
      <c r="A610" s="3">
        <v>609</v>
      </c>
      <c r="B610" s="24" t="s">
        <v>312</v>
      </c>
      <c r="C610" s="24" t="s">
        <v>352</v>
      </c>
      <c r="D610" s="22">
        <v>1960</v>
      </c>
      <c r="E610" s="22">
        <v>1960</v>
      </c>
      <c r="F610" s="22"/>
      <c r="G610" s="22"/>
      <c r="H610" s="22"/>
      <c r="I610" s="22"/>
      <c r="J610" s="22">
        <v>1</v>
      </c>
      <c r="K610" s="22"/>
      <c r="L610" s="22">
        <f t="shared" si="50"/>
        <v>1</v>
      </c>
      <c r="M610" s="11">
        <v>1</v>
      </c>
      <c r="N610" s="3">
        <v>0</v>
      </c>
      <c r="O610" s="3">
        <v>0</v>
      </c>
      <c r="P610" s="3">
        <f t="shared" si="51"/>
        <v>1</v>
      </c>
      <c r="Q610" s="22">
        <f t="shared" si="52"/>
        <v>1</v>
      </c>
      <c r="T610" s="3">
        <f t="shared" si="48"/>
        <v>0</v>
      </c>
      <c r="U610" s="19" t="e">
        <f t="shared" si="49"/>
        <v>#DIV/0!</v>
      </c>
    </row>
    <row r="611" spans="1:21" ht="15.75" customHeight="1">
      <c r="A611" s="3">
        <v>610</v>
      </c>
      <c r="B611" s="24" t="s">
        <v>1014</v>
      </c>
      <c r="C611" s="24" t="s">
        <v>355</v>
      </c>
      <c r="D611" s="22">
        <v>1960</v>
      </c>
      <c r="E611" s="22">
        <v>1960</v>
      </c>
      <c r="F611" s="22"/>
      <c r="G611" s="22"/>
      <c r="H611" s="22"/>
      <c r="I611" s="22"/>
      <c r="J611" s="22">
        <v>1</v>
      </c>
      <c r="K611" s="22"/>
      <c r="L611" s="22">
        <f t="shared" si="50"/>
        <v>1</v>
      </c>
      <c r="M611" s="11">
        <v>1</v>
      </c>
      <c r="N611" s="3">
        <v>0</v>
      </c>
      <c r="O611" s="3">
        <v>0</v>
      </c>
      <c r="P611" s="3">
        <f t="shared" si="51"/>
        <v>1</v>
      </c>
      <c r="Q611" s="22">
        <f t="shared" si="52"/>
        <v>1</v>
      </c>
      <c r="T611" s="3">
        <f t="shared" si="48"/>
        <v>0</v>
      </c>
      <c r="U611" s="19" t="e">
        <f t="shared" si="49"/>
        <v>#DIV/0!</v>
      </c>
    </row>
    <row r="612" spans="1:21" ht="15.75" customHeight="1">
      <c r="A612" s="3">
        <v>611</v>
      </c>
      <c r="B612" s="24" t="s">
        <v>1200</v>
      </c>
      <c r="C612" s="24" t="s">
        <v>1201</v>
      </c>
      <c r="D612" s="22">
        <v>1964</v>
      </c>
      <c r="E612" s="22">
        <v>1964</v>
      </c>
      <c r="F612" s="22"/>
      <c r="G612" s="22"/>
      <c r="H612" s="22"/>
      <c r="I612" s="22"/>
      <c r="J612" s="22">
        <v>1</v>
      </c>
      <c r="K612" s="22"/>
      <c r="L612" s="22">
        <f t="shared" si="50"/>
        <v>1</v>
      </c>
      <c r="M612" s="11">
        <v>1</v>
      </c>
      <c r="N612" s="3">
        <v>0</v>
      </c>
      <c r="O612" s="3">
        <v>0</v>
      </c>
      <c r="P612" s="3">
        <f t="shared" si="51"/>
        <v>1</v>
      </c>
      <c r="Q612" s="22">
        <f t="shared" si="52"/>
        <v>1</v>
      </c>
      <c r="T612" s="3">
        <f t="shared" si="48"/>
        <v>0</v>
      </c>
      <c r="U612" s="19" t="e">
        <f t="shared" si="49"/>
        <v>#DIV/0!</v>
      </c>
    </row>
    <row r="613" spans="1:21" ht="15.75" customHeight="1">
      <c r="A613" s="3">
        <v>612</v>
      </c>
      <c r="B613" s="24" t="s">
        <v>948</v>
      </c>
      <c r="C613" s="24" t="s">
        <v>1056</v>
      </c>
      <c r="D613" s="22">
        <v>1964</v>
      </c>
      <c r="E613" s="22">
        <v>1964</v>
      </c>
      <c r="F613" s="22"/>
      <c r="G613" s="22"/>
      <c r="H613" s="22"/>
      <c r="I613" s="22"/>
      <c r="J613" s="22">
        <v>1</v>
      </c>
      <c r="K613" s="22"/>
      <c r="L613" s="22">
        <f t="shared" si="50"/>
        <v>1</v>
      </c>
      <c r="M613" s="11">
        <v>1</v>
      </c>
      <c r="N613" s="3">
        <v>0</v>
      </c>
      <c r="O613" s="3">
        <v>0</v>
      </c>
      <c r="P613" s="3">
        <f t="shared" si="51"/>
        <v>1</v>
      </c>
      <c r="Q613" s="22">
        <f t="shared" si="52"/>
        <v>1</v>
      </c>
      <c r="T613" s="3">
        <f t="shared" si="48"/>
        <v>0</v>
      </c>
      <c r="U613" s="19" t="e">
        <f t="shared" si="49"/>
        <v>#DIV/0!</v>
      </c>
    </row>
    <row r="614" spans="1:21" ht="15.75" customHeight="1">
      <c r="A614" s="3">
        <v>613</v>
      </c>
      <c r="B614" s="24" t="s">
        <v>501</v>
      </c>
      <c r="C614" s="24" t="s">
        <v>502</v>
      </c>
      <c r="D614" s="22">
        <v>1964</v>
      </c>
      <c r="E614" s="22">
        <v>1964</v>
      </c>
      <c r="F614" s="22"/>
      <c r="G614" s="22"/>
      <c r="H614" s="22"/>
      <c r="I614" s="22"/>
      <c r="J614" s="22">
        <v>1</v>
      </c>
      <c r="K614" s="22"/>
      <c r="L614" s="22">
        <f t="shared" si="50"/>
        <v>1</v>
      </c>
      <c r="M614" s="11">
        <v>1</v>
      </c>
      <c r="N614" s="3">
        <v>0</v>
      </c>
      <c r="O614" s="3">
        <v>0</v>
      </c>
      <c r="P614" s="3">
        <f t="shared" si="51"/>
        <v>1</v>
      </c>
      <c r="Q614" s="22">
        <f t="shared" si="52"/>
        <v>1</v>
      </c>
      <c r="T614" s="3">
        <f t="shared" si="48"/>
        <v>0</v>
      </c>
      <c r="U614" s="19" t="e">
        <f t="shared" si="49"/>
        <v>#DIV/0!</v>
      </c>
    </row>
    <row r="615" spans="1:21" ht="15.75" customHeight="1">
      <c r="A615" s="3">
        <v>614</v>
      </c>
      <c r="B615" s="24" t="s">
        <v>878</v>
      </c>
      <c r="C615" s="24" t="s">
        <v>476</v>
      </c>
      <c r="D615" s="22">
        <v>1964</v>
      </c>
      <c r="E615" s="22">
        <v>1964</v>
      </c>
      <c r="F615" s="22"/>
      <c r="G615" s="22"/>
      <c r="H615" s="22"/>
      <c r="I615" s="22"/>
      <c r="J615" s="22">
        <v>1</v>
      </c>
      <c r="K615" s="22"/>
      <c r="L615" s="22">
        <f t="shared" si="50"/>
        <v>1</v>
      </c>
      <c r="M615" s="11">
        <v>1</v>
      </c>
      <c r="N615" s="3">
        <v>0</v>
      </c>
      <c r="O615" s="3">
        <v>0</v>
      </c>
      <c r="P615" s="3">
        <f t="shared" si="51"/>
        <v>1</v>
      </c>
      <c r="Q615" s="22">
        <f t="shared" si="52"/>
        <v>1</v>
      </c>
      <c r="T615" s="3">
        <f t="shared" si="48"/>
        <v>0</v>
      </c>
      <c r="U615" s="19" t="e">
        <f t="shared" si="49"/>
        <v>#DIV/0!</v>
      </c>
    </row>
    <row r="616" spans="1:21" ht="15.75" customHeight="1">
      <c r="A616" s="3">
        <v>615</v>
      </c>
      <c r="B616" s="24" t="s">
        <v>999</v>
      </c>
      <c r="C616" s="24" t="s">
        <v>325</v>
      </c>
      <c r="D616" s="22">
        <v>1964</v>
      </c>
      <c r="E616" s="22">
        <v>1964</v>
      </c>
      <c r="F616" s="22"/>
      <c r="G616" s="22"/>
      <c r="H616" s="22"/>
      <c r="I616" s="22"/>
      <c r="J616" s="22">
        <v>1</v>
      </c>
      <c r="K616" s="22"/>
      <c r="L616" s="22">
        <f t="shared" si="50"/>
        <v>1</v>
      </c>
      <c r="M616" s="11">
        <v>1</v>
      </c>
      <c r="N616" s="3">
        <v>0</v>
      </c>
      <c r="O616" s="3">
        <v>0</v>
      </c>
      <c r="P616" s="3">
        <f t="shared" si="51"/>
        <v>1</v>
      </c>
      <c r="Q616" s="22">
        <f t="shared" si="52"/>
        <v>1</v>
      </c>
      <c r="T616" s="3">
        <f t="shared" si="48"/>
        <v>0</v>
      </c>
      <c r="U616" s="19" t="e">
        <f t="shared" si="49"/>
        <v>#DIV/0!</v>
      </c>
    </row>
    <row r="617" spans="1:21" ht="15.75" customHeight="1">
      <c r="A617" s="3">
        <v>616</v>
      </c>
      <c r="B617" s="24" t="s">
        <v>17</v>
      </c>
      <c r="C617" s="24" t="s">
        <v>18</v>
      </c>
      <c r="D617" s="22">
        <v>1964</v>
      </c>
      <c r="E617" s="22">
        <v>1964</v>
      </c>
      <c r="F617" s="22"/>
      <c r="G617" s="22"/>
      <c r="H617" s="22"/>
      <c r="I617" s="22"/>
      <c r="J617" s="22">
        <v>1</v>
      </c>
      <c r="K617" s="22"/>
      <c r="L617" s="22">
        <f t="shared" si="50"/>
        <v>1</v>
      </c>
      <c r="M617" s="11">
        <v>1</v>
      </c>
      <c r="N617" s="3">
        <v>0</v>
      </c>
      <c r="O617" s="3">
        <v>0</v>
      </c>
      <c r="P617" s="3">
        <f t="shared" si="51"/>
        <v>1</v>
      </c>
      <c r="Q617" s="22">
        <f t="shared" si="52"/>
        <v>1</v>
      </c>
      <c r="T617" s="3">
        <f t="shared" si="48"/>
        <v>0</v>
      </c>
      <c r="U617" s="19" t="e">
        <f t="shared" si="49"/>
        <v>#DIV/0!</v>
      </c>
    </row>
    <row r="618" spans="1:21" ht="15.75" customHeight="1">
      <c r="A618" s="3">
        <v>617</v>
      </c>
      <c r="B618" s="24" t="s">
        <v>203</v>
      </c>
      <c r="C618" s="24" t="s">
        <v>204</v>
      </c>
      <c r="D618" s="22">
        <v>1965</v>
      </c>
      <c r="E618" s="22">
        <v>1965</v>
      </c>
      <c r="F618" s="22"/>
      <c r="G618" s="22"/>
      <c r="H618" s="22"/>
      <c r="I618" s="22"/>
      <c r="J618" s="22">
        <v>1</v>
      </c>
      <c r="K618" s="22"/>
      <c r="L618" s="22">
        <f t="shared" si="50"/>
        <v>1</v>
      </c>
      <c r="M618" s="11">
        <v>1</v>
      </c>
      <c r="N618" s="3">
        <v>0</v>
      </c>
      <c r="O618" s="3">
        <v>0</v>
      </c>
      <c r="P618" s="3">
        <f t="shared" si="51"/>
        <v>1</v>
      </c>
      <c r="Q618" s="22">
        <f t="shared" si="52"/>
        <v>1</v>
      </c>
      <c r="T618" s="3">
        <f t="shared" si="48"/>
        <v>0</v>
      </c>
      <c r="U618" s="19" t="e">
        <f t="shared" si="49"/>
        <v>#DIV/0!</v>
      </c>
    </row>
    <row r="619" spans="1:21" ht="15.75" customHeight="1">
      <c r="A619" s="3">
        <v>618</v>
      </c>
      <c r="B619" s="24" t="s">
        <v>44</v>
      </c>
      <c r="C619" s="24" t="s">
        <v>491</v>
      </c>
      <c r="D619" s="22">
        <v>1965</v>
      </c>
      <c r="E619" s="22">
        <v>1965</v>
      </c>
      <c r="F619" s="22"/>
      <c r="G619" s="22"/>
      <c r="H619" s="22"/>
      <c r="I619" s="22"/>
      <c r="J619" s="22">
        <v>1</v>
      </c>
      <c r="K619" s="22"/>
      <c r="L619" s="22">
        <f t="shared" si="50"/>
        <v>1</v>
      </c>
      <c r="M619" s="11">
        <v>1</v>
      </c>
      <c r="N619" s="3">
        <v>0</v>
      </c>
      <c r="O619" s="3">
        <v>0</v>
      </c>
      <c r="P619" s="3">
        <f t="shared" si="51"/>
        <v>1</v>
      </c>
      <c r="Q619" s="22">
        <f t="shared" si="52"/>
        <v>1</v>
      </c>
      <c r="T619" s="3">
        <f t="shared" si="48"/>
        <v>0</v>
      </c>
      <c r="U619" s="19" t="e">
        <f t="shared" si="49"/>
        <v>#DIV/0!</v>
      </c>
    </row>
    <row r="620" spans="1:21" ht="15.75" customHeight="1">
      <c r="A620" s="3">
        <v>619</v>
      </c>
      <c r="B620" s="24" t="s">
        <v>909</v>
      </c>
      <c r="C620" s="24" t="s">
        <v>442</v>
      </c>
      <c r="D620" s="22">
        <v>1966</v>
      </c>
      <c r="E620" s="22">
        <v>1966</v>
      </c>
      <c r="F620" s="22"/>
      <c r="G620" s="22"/>
      <c r="H620" s="22"/>
      <c r="I620" s="22"/>
      <c r="J620" s="22">
        <v>1</v>
      </c>
      <c r="K620" s="22"/>
      <c r="L620" s="22">
        <f t="shared" si="50"/>
        <v>1</v>
      </c>
      <c r="M620" s="11">
        <v>1</v>
      </c>
      <c r="N620" s="3">
        <v>0</v>
      </c>
      <c r="O620" s="3">
        <v>0</v>
      </c>
      <c r="P620" s="3">
        <f t="shared" si="51"/>
        <v>1</v>
      </c>
      <c r="Q620" s="22">
        <f t="shared" si="52"/>
        <v>1</v>
      </c>
      <c r="T620" s="3">
        <f t="shared" si="48"/>
        <v>0</v>
      </c>
      <c r="U620" s="19" t="e">
        <f t="shared" si="49"/>
        <v>#DIV/0!</v>
      </c>
    </row>
    <row r="621" spans="1:21" ht="15.75" customHeight="1">
      <c r="A621" s="3">
        <v>620</v>
      </c>
      <c r="B621" s="24" t="s">
        <v>429</v>
      </c>
      <c r="C621" s="24" t="s">
        <v>427</v>
      </c>
      <c r="D621" s="22">
        <v>1966</v>
      </c>
      <c r="E621" s="22">
        <v>1966</v>
      </c>
      <c r="F621" s="22"/>
      <c r="G621" s="22"/>
      <c r="H621" s="22"/>
      <c r="I621" s="22"/>
      <c r="J621" s="22">
        <v>1</v>
      </c>
      <c r="K621" s="22"/>
      <c r="L621" s="22">
        <f t="shared" si="50"/>
        <v>1</v>
      </c>
      <c r="M621" s="11">
        <v>1</v>
      </c>
      <c r="N621" s="3">
        <v>0</v>
      </c>
      <c r="O621" s="3">
        <v>0</v>
      </c>
      <c r="P621" s="3">
        <f t="shared" si="51"/>
        <v>1</v>
      </c>
      <c r="Q621" s="22">
        <f t="shared" si="52"/>
        <v>1</v>
      </c>
      <c r="T621" s="3">
        <f t="shared" si="48"/>
        <v>0</v>
      </c>
      <c r="U621" s="19" t="e">
        <f t="shared" si="49"/>
        <v>#DIV/0!</v>
      </c>
    </row>
    <row r="622" spans="1:21" ht="15.75" customHeight="1">
      <c r="A622" s="3">
        <v>621</v>
      </c>
      <c r="B622" s="24" t="s">
        <v>868</v>
      </c>
      <c r="C622" s="24" t="s">
        <v>495</v>
      </c>
      <c r="D622" s="22">
        <v>1980</v>
      </c>
      <c r="E622" s="22">
        <v>1980</v>
      </c>
      <c r="F622" s="22"/>
      <c r="G622" s="22"/>
      <c r="H622" s="22"/>
      <c r="I622" s="22"/>
      <c r="J622" s="22">
        <v>1</v>
      </c>
      <c r="K622" s="22"/>
      <c r="L622" s="22">
        <f t="shared" si="50"/>
        <v>1</v>
      </c>
      <c r="M622" s="11">
        <v>1</v>
      </c>
      <c r="N622" s="3">
        <v>0</v>
      </c>
      <c r="O622" s="3">
        <v>0</v>
      </c>
      <c r="P622" s="3">
        <f t="shared" si="51"/>
        <v>1</v>
      </c>
      <c r="Q622" s="22">
        <f t="shared" si="52"/>
        <v>1</v>
      </c>
      <c r="T622" s="3">
        <f aca="true" t="shared" si="53" ref="T622:T643">SUM((W622/10)+(X622/5)+(Y622/2)+(Z622)+(AA622/5))</f>
        <v>0</v>
      </c>
      <c r="U622" s="19" t="e">
        <f aca="true" t="shared" si="54" ref="U622:U643">SUM(T622)/V622</f>
        <v>#DIV/0!</v>
      </c>
    </row>
    <row r="623" spans="1:21" ht="15.75" customHeight="1">
      <c r="A623" s="3">
        <v>622</v>
      </c>
      <c r="B623" s="24" t="s">
        <v>884</v>
      </c>
      <c r="C623" s="24" t="s">
        <v>220</v>
      </c>
      <c r="D623" s="22">
        <v>1980</v>
      </c>
      <c r="E623" s="22">
        <v>1980</v>
      </c>
      <c r="F623" s="22"/>
      <c r="G623" s="22"/>
      <c r="H623" s="22"/>
      <c r="I623" s="22"/>
      <c r="J623" s="22">
        <v>1</v>
      </c>
      <c r="K623" s="22"/>
      <c r="L623" s="22">
        <f t="shared" si="50"/>
        <v>1</v>
      </c>
      <c r="M623" s="11">
        <v>1</v>
      </c>
      <c r="N623" s="3">
        <v>0</v>
      </c>
      <c r="O623" s="3">
        <v>0</v>
      </c>
      <c r="P623" s="3">
        <f t="shared" si="51"/>
        <v>1</v>
      </c>
      <c r="Q623" s="22">
        <f t="shared" si="52"/>
        <v>1</v>
      </c>
      <c r="T623" s="3">
        <f t="shared" si="53"/>
        <v>0</v>
      </c>
      <c r="U623" s="19" t="e">
        <f t="shared" si="54"/>
        <v>#DIV/0!</v>
      </c>
    </row>
    <row r="624" spans="1:21" ht="15.75" customHeight="1">
      <c r="A624" s="3">
        <v>623</v>
      </c>
      <c r="B624" s="24" t="s">
        <v>1172</v>
      </c>
      <c r="C624" s="24" t="s">
        <v>1173</v>
      </c>
      <c r="D624" s="22">
        <v>1983</v>
      </c>
      <c r="E624" s="22">
        <v>1983</v>
      </c>
      <c r="F624" s="22"/>
      <c r="G624" s="22"/>
      <c r="H624" s="22"/>
      <c r="I624" s="22"/>
      <c r="J624" s="22">
        <v>1</v>
      </c>
      <c r="K624" s="22"/>
      <c r="L624" s="22">
        <f t="shared" si="50"/>
        <v>1</v>
      </c>
      <c r="M624" s="11">
        <v>1</v>
      </c>
      <c r="N624" s="3">
        <v>0</v>
      </c>
      <c r="O624" s="3">
        <v>0</v>
      </c>
      <c r="P624" s="3">
        <f t="shared" si="51"/>
        <v>1</v>
      </c>
      <c r="Q624" s="22">
        <f t="shared" si="52"/>
        <v>1</v>
      </c>
      <c r="T624" s="3">
        <f t="shared" si="53"/>
        <v>0</v>
      </c>
      <c r="U624" s="19" t="e">
        <f t="shared" si="54"/>
        <v>#DIV/0!</v>
      </c>
    </row>
    <row r="625" spans="1:21" ht="15.75" customHeight="1">
      <c r="A625" s="3">
        <v>624</v>
      </c>
      <c r="B625" s="24" t="s">
        <v>255</v>
      </c>
      <c r="C625" s="24" t="s">
        <v>254</v>
      </c>
      <c r="D625" s="22">
        <v>1983</v>
      </c>
      <c r="E625" s="22">
        <v>1983</v>
      </c>
      <c r="F625" s="22"/>
      <c r="G625" s="22"/>
      <c r="H625" s="22"/>
      <c r="I625" s="22"/>
      <c r="J625" s="22">
        <v>1</v>
      </c>
      <c r="K625" s="22"/>
      <c r="L625" s="22">
        <f t="shared" si="50"/>
        <v>1</v>
      </c>
      <c r="M625" s="11">
        <v>1</v>
      </c>
      <c r="N625" s="3">
        <v>0</v>
      </c>
      <c r="O625" s="3">
        <v>0</v>
      </c>
      <c r="P625" s="3">
        <f t="shared" si="51"/>
        <v>1</v>
      </c>
      <c r="Q625" s="22">
        <f t="shared" si="52"/>
        <v>1</v>
      </c>
      <c r="T625" s="3">
        <f t="shared" si="53"/>
        <v>0</v>
      </c>
      <c r="U625" s="19" t="e">
        <f t="shared" si="54"/>
        <v>#DIV/0!</v>
      </c>
    </row>
    <row r="626" spans="1:21" ht="15.75" customHeight="1">
      <c r="A626" s="3">
        <v>625</v>
      </c>
      <c r="B626" s="24" t="s">
        <v>988</v>
      </c>
      <c r="C626" s="24" t="s">
        <v>278</v>
      </c>
      <c r="D626" s="22">
        <v>1983</v>
      </c>
      <c r="E626" s="22">
        <v>1983</v>
      </c>
      <c r="F626" s="22"/>
      <c r="G626" s="22"/>
      <c r="H626" s="22"/>
      <c r="I626" s="22"/>
      <c r="J626" s="22">
        <v>1</v>
      </c>
      <c r="K626" s="22"/>
      <c r="L626" s="22">
        <f t="shared" si="50"/>
        <v>1</v>
      </c>
      <c r="M626" s="11">
        <v>1</v>
      </c>
      <c r="N626" s="3">
        <v>0</v>
      </c>
      <c r="O626" s="3">
        <v>0</v>
      </c>
      <c r="P626" s="3">
        <f t="shared" si="51"/>
        <v>1</v>
      </c>
      <c r="Q626" s="22">
        <f t="shared" si="52"/>
        <v>1</v>
      </c>
      <c r="T626" s="3">
        <f t="shared" si="53"/>
        <v>0</v>
      </c>
      <c r="U626" s="19" t="e">
        <f t="shared" si="54"/>
        <v>#DIV/0!</v>
      </c>
    </row>
    <row r="627" spans="1:21" ht="15.75" customHeight="1">
      <c r="A627" s="3">
        <v>626</v>
      </c>
      <c r="B627" s="24" t="s">
        <v>874</v>
      </c>
      <c r="C627" s="24" t="s">
        <v>215</v>
      </c>
      <c r="D627" s="22">
        <v>1984</v>
      </c>
      <c r="E627" s="22">
        <v>1984</v>
      </c>
      <c r="F627" s="22"/>
      <c r="G627" s="22"/>
      <c r="H627" s="22"/>
      <c r="I627" s="22"/>
      <c r="J627" s="22">
        <v>1</v>
      </c>
      <c r="K627" s="22"/>
      <c r="L627" s="22">
        <f t="shared" si="50"/>
        <v>1</v>
      </c>
      <c r="M627" s="11">
        <v>1</v>
      </c>
      <c r="N627" s="3">
        <v>0</v>
      </c>
      <c r="O627" s="3">
        <v>0</v>
      </c>
      <c r="P627" s="3">
        <f t="shared" si="51"/>
        <v>1</v>
      </c>
      <c r="Q627" s="22">
        <f t="shared" si="52"/>
        <v>1</v>
      </c>
      <c r="T627" s="3">
        <f t="shared" si="53"/>
        <v>0</v>
      </c>
      <c r="U627" s="19" t="e">
        <f t="shared" si="54"/>
        <v>#DIV/0!</v>
      </c>
    </row>
    <row r="628" spans="1:21" ht="15.75" customHeight="1">
      <c r="A628" s="3">
        <v>627</v>
      </c>
      <c r="B628" s="24" t="s">
        <v>952</v>
      </c>
      <c r="C628" s="24" t="s">
        <v>95</v>
      </c>
      <c r="D628" s="22">
        <v>1986</v>
      </c>
      <c r="E628" s="22">
        <v>1986</v>
      </c>
      <c r="F628" s="22"/>
      <c r="G628" s="22"/>
      <c r="H628" s="22"/>
      <c r="I628" s="22"/>
      <c r="J628" s="22">
        <v>1</v>
      </c>
      <c r="K628" s="22"/>
      <c r="L628" s="22">
        <f t="shared" si="50"/>
        <v>1</v>
      </c>
      <c r="M628" s="11">
        <v>1</v>
      </c>
      <c r="N628" s="3">
        <v>0</v>
      </c>
      <c r="O628" s="3">
        <v>0</v>
      </c>
      <c r="P628" s="3">
        <f t="shared" si="51"/>
        <v>1</v>
      </c>
      <c r="Q628" s="22">
        <f t="shared" si="52"/>
        <v>1</v>
      </c>
      <c r="T628" s="3">
        <f t="shared" si="53"/>
        <v>0</v>
      </c>
      <c r="U628" s="19" t="e">
        <f t="shared" si="54"/>
        <v>#DIV/0!</v>
      </c>
    </row>
    <row r="629" spans="1:21" ht="15.75" customHeight="1">
      <c r="A629" s="3">
        <v>628</v>
      </c>
      <c r="B629" s="24" t="s">
        <v>89</v>
      </c>
      <c r="C629" s="24" t="s">
        <v>265</v>
      </c>
      <c r="D629" s="22">
        <v>1986</v>
      </c>
      <c r="E629" s="22">
        <v>1986</v>
      </c>
      <c r="F629" s="22"/>
      <c r="G629" s="22"/>
      <c r="H629" s="22"/>
      <c r="I629" s="22"/>
      <c r="J629" s="22">
        <v>1</v>
      </c>
      <c r="K629" s="22"/>
      <c r="L629" s="22">
        <f t="shared" si="50"/>
        <v>1</v>
      </c>
      <c r="M629" s="11">
        <v>1</v>
      </c>
      <c r="N629" s="3">
        <v>0</v>
      </c>
      <c r="O629" s="3">
        <v>0</v>
      </c>
      <c r="P629" s="3">
        <f t="shared" si="51"/>
        <v>1</v>
      </c>
      <c r="Q629" s="22">
        <f t="shared" si="52"/>
        <v>1</v>
      </c>
      <c r="T629" s="3">
        <f t="shared" si="53"/>
        <v>0</v>
      </c>
      <c r="U629" s="19" t="e">
        <f t="shared" si="54"/>
        <v>#DIV/0!</v>
      </c>
    </row>
    <row r="630" spans="1:21" ht="15.75" customHeight="1">
      <c r="A630" s="3">
        <v>629</v>
      </c>
      <c r="B630" s="24" t="s">
        <v>1028</v>
      </c>
      <c r="C630" s="24" t="s">
        <v>1029</v>
      </c>
      <c r="D630" s="22">
        <v>1987</v>
      </c>
      <c r="E630" s="22">
        <v>1987</v>
      </c>
      <c r="F630" s="22"/>
      <c r="G630" s="22"/>
      <c r="H630" s="22"/>
      <c r="I630" s="22"/>
      <c r="J630" s="22">
        <v>1</v>
      </c>
      <c r="K630" s="22"/>
      <c r="L630" s="22">
        <f t="shared" si="50"/>
        <v>1</v>
      </c>
      <c r="M630" s="11">
        <v>1</v>
      </c>
      <c r="N630" s="3">
        <v>0</v>
      </c>
      <c r="O630" s="3">
        <v>0</v>
      </c>
      <c r="P630" s="3">
        <f t="shared" si="51"/>
        <v>1</v>
      </c>
      <c r="Q630" s="22">
        <f t="shared" si="52"/>
        <v>1</v>
      </c>
      <c r="T630" s="3">
        <f t="shared" si="53"/>
        <v>0</v>
      </c>
      <c r="U630" s="19" t="e">
        <f t="shared" si="54"/>
        <v>#DIV/0!</v>
      </c>
    </row>
    <row r="631" spans="1:21" ht="15.75" customHeight="1">
      <c r="A631" s="3">
        <v>630</v>
      </c>
      <c r="B631" s="24" t="s">
        <v>1005</v>
      </c>
      <c r="C631" s="24" t="s">
        <v>326</v>
      </c>
      <c r="D631" s="22">
        <v>1988</v>
      </c>
      <c r="E631" s="22">
        <v>1988</v>
      </c>
      <c r="F631" s="22"/>
      <c r="G631" s="22"/>
      <c r="H631" s="22"/>
      <c r="I631" s="22"/>
      <c r="J631" s="22">
        <v>1</v>
      </c>
      <c r="K631" s="22"/>
      <c r="L631" s="22">
        <f t="shared" si="50"/>
        <v>1</v>
      </c>
      <c r="M631" s="11">
        <v>1</v>
      </c>
      <c r="N631" s="3">
        <v>0</v>
      </c>
      <c r="O631" s="3">
        <v>0</v>
      </c>
      <c r="P631" s="3">
        <f t="shared" si="51"/>
        <v>1</v>
      </c>
      <c r="Q631" s="22">
        <f t="shared" si="52"/>
        <v>1</v>
      </c>
      <c r="T631" s="3">
        <f t="shared" si="53"/>
        <v>0</v>
      </c>
      <c r="U631" s="19" t="e">
        <f t="shared" si="54"/>
        <v>#DIV/0!</v>
      </c>
    </row>
    <row r="632" spans="1:21" ht="15.75" customHeight="1">
      <c r="A632" s="3">
        <v>631</v>
      </c>
      <c r="B632" s="24" t="s">
        <v>903</v>
      </c>
      <c r="C632" s="24" t="s">
        <v>318</v>
      </c>
      <c r="D632" s="22">
        <v>1989</v>
      </c>
      <c r="E632" s="22">
        <v>1989</v>
      </c>
      <c r="F632" s="22"/>
      <c r="G632" s="22"/>
      <c r="H632" s="22"/>
      <c r="I632" s="22"/>
      <c r="J632" s="22">
        <v>1</v>
      </c>
      <c r="K632" s="22"/>
      <c r="L632" s="22">
        <f t="shared" si="50"/>
        <v>1</v>
      </c>
      <c r="M632" s="11">
        <v>1</v>
      </c>
      <c r="N632" s="3">
        <v>0</v>
      </c>
      <c r="O632" s="3">
        <v>0</v>
      </c>
      <c r="P632" s="3">
        <f t="shared" si="51"/>
        <v>1</v>
      </c>
      <c r="Q632" s="22">
        <f t="shared" si="52"/>
        <v>1</v>
      </c>
      <c r="T632" s="3">
        <f t="shared" si="53"/>
        <v>0</v>
      </c>
      <c r="U632" s="19" t="e">
        <f t="shared" si="54"/>
        <v>#DIV/0!</v>
      </c>
    </row>
    <row r="633" spans="1:21" ht="15.75" customHeight="1">
      <c r="A633" s="3">
        <v>632</v>
      </c>
      <c r="B633" s="24" t="s">
        <v>928</v>
      </c>
      <c r="C633" s="24" t="s">
        <v>929</v>
      </c>
      <c r="D633" s="22">
        <v>1991</v>
      </c>
      <c r="E633" s="22">
        <v>1991</v>
      </c>
      <c r="F633" s="22"/>
      <c r="G633" s="22"/>
      <c r="H633" s="22"/>
      <c r="I633" s="22"/>
      <c r="J633" s="22">
        <v>1</v>
      </c>
      <c r="K633" s="22"/>
      <c r="L633" s="22">
        <f t="shared" si="50"/>
        <v>1</v>
      </c>
      <c r="M633" s="11">
        <v>1</v>
      </c>
      <c r="N633" s="3">
        <v>0</v>
      </c>
      <c r="O633" s="3">
        <v>0</v>
      </c>
      <c r="P633" s="3">
        <f t="shared" si="51"/>
        <v>1</v>
      </c>
      <c r="Q633" s="22">
        <f t="shared" si="52"/>
        <v>1</v>
      </c>
      <c r="T633" s="3">
        <f t="shared" si="53"/>
        <v>0</v>
      </c>
      <c r="U633" s="19" t="e">
        <f t="shared" si="54"/>
        <v>#DIV/0!</v>
      </c>
    </row>
    <row r="634" spans="1:21" ht="15.75" customHeight="1">
      <c r="A634" s="3">
        <v>633</v>
      </c>
      <c r="B634" s="24" t="s">
        <v>40</v>
      </c>
      <c r="C634" s="24" t="s">
        <v>41</v>
      </c>
      <c r="D634" s="22">
        <v>1995</v>
      </c>
      <c r="E634" s="22">
        <v>1995</v>
      </c>
      <c r="F634" s="22"/>
      <c r="G634" s="22"/>
      <c r="H634" s="22"/>
      <c r="I634" s="22"/>
      <c r="J634" s="22">
        <v>1</v>
      </c>
      <c r="K634" s="22"/>
      <c r="L634" s="22">
        <f t="shared" si="50"/>
        <v>1</v>
      </c>
      <c r="M634" s="11">
        <v>1</v>
      </c>
      <c r="N634" s="3">
        <v>0</v>
      </c>
      <c r="O634" s="3">
        <v>0</v>
      </c>
      <c r="P634" s="3">
        <f t="shared" si="51"/>
        <v>1</v>
      </c>
      <c r="Q634" s="22">
        <f t="shared" si="52"/>
        <v>1</v>
      </c>
      <c r="T634" s="3">
        <f t="shared" si="53"/>
        <v>0</v>
      </c>
      <c r="U634" s="19" t="e">
        <f t="shared" si="54"/>
        <v>#DIV/0!</v>
      </c>
    </row>
    <row r="635" spans="1:21" ht="15.75" customHeight="1">
      <c r="A635" s="3">
        <v>634</v>
      </c>
      <c r="B635" s="24" t="s">
        <v>249</v>
      </c>
      <c r="C635" s="24" t="s">
        <v>250</v>
      </c>
      <c r="D635" s="22">
        <v>1998</v>
      </c>
      <c r="E635" s="22">
        <v>1998</v>
      </c>
      <c r="F635" s="22"/>
      <c r="G635" s="22"/>
      <c r="H635" s="22"/>
      <c r="I635" s="22"/>
      <c r="J635" s="22">
        <v>1</v>
      </c>
      <c r="K635" s="22"/>
      <c r="L635" s="22">
        <f t="shared" si="50"/>
        <v>1</v>
      </c>
      <c r="M635" s="11">
        <v>1</v>
      </c>
      <c r="N635" s="3">
        <v>0</v>
      </c>
      <c r="O635" s="3">
        <v>0</v>
      </c>
      <c r="P635" s="3">
        <f t="shared" si="51"/>
        <v>1</v>
      </c>
      <c r="Q635" s="22">
        <f t="shared" si="52"/>
        <v>1</v>
      </c>
      <c r="T635" s="3">
        <f t="shared" si="53"/>
        <v>0</v>
      </c>
      <c r="U635" s="19" t="e">
        <f t="shared" si="54"/>
        <v>#DIV/0!</v>
      </c>
    </row>
    <row r="636" spans="1:21" ht="15.75" customHeight="1">
      <c r="A636" s="3">
        <v>635</v>
      </c>
      <c r="B636" s="24" t="s">
        <v>901</v>
      </c>
      <c r="C636" s="24" t="s">
        <v>1133</v>
      </c>
      <c r="D636" s="22">
        <v>1999</v>
      </c>
      <c r="E636" s="22">
        <v>1999</v>
      </c>
      <c r="F636" s="22"/>
      <c r="G636" s="22"/>
      <c r="H636" s="22"/>
      <c r="I636" s="22"/>
      <c r="J636" s="22">
        <v>1</v>
      </c>
      <c r="K636" s="22"/>
      <c r="L636" s="22">
        <f t="shared" si="50"/>
        <v>1</v>
      </c>
      <c r="M636" s="11">
        <v>1</v>
      </c>
      <c r="N636" s="3">
        <v>0</v>
      </c>
      <c r="O636" s="3">
        <v>0</v>
      </c>
      <c r="P636" s="3">
        <f t="shared" si="51"/>
        <v>1</v>
      </c>
      <c r="Q636" s="22">
        <f t="shared" si="52"/>
        <v>1</v>
      </c>
      <c r="T636" s="3">
        <f t="shared" si="53"/>
        <v>0</v>
      </c>
      <c r="U636" s="19" t="e">
        <f t="shared" si="54"/>
        <v>#DIV/0!</v>
      </c>
    </row>
    <row r="637" spans="1:21" ht="15.75" customHeight="1">
      <c r="A637" s="3">
        <v>636</v>
      </c>
      <c r="B637" s="24" t="s">
        <v>60</v>
      </c>
      <c r="C637" s="24" t="s">
        <v>61</v>
      </c>
      <c r="D637" s="22">
        <v>2000</v>
      </c>
      <c r="E637" s="22">
        <v>2000</v>
      </c>
      <c r="F637" s="22"/>
      <c r="G637" s="22"/>
      <c r="H637" s="22"/>
      <c r="I637" s="22"/>
      <c r="J637" s="22">
        <v>1</v>
      </c>
      <c r="K637" s="22"/>
      <c r="L637" s="22">
        <f t="shared" si="50"/>
        <v>1</v>
      </c>
      <c r="M637" s="11">
        <v>1</v>
      </c>
      <c r="N637" s="3">
        <v>0</v>
      </c>
      <c r="O637" s="3">
        <v>0</v>
      </c>
      <c r="P637" s="3">
        <f t="shared" si="51"/>
        <v>1</v>
      </c>
      <c r="Q637" s="22">
        <f t="shared" si="52"/>
        <v>1</v>
      </c>
      <c r="T637" s="3">
        <f t="shared" si="53"/>
        <v>0</v>
      </c>
      <c r="U637" s="19" t="e">
        <f t="shared" si="54"/>
        <v>#DIV/0!</v>
      </c>
    </row>
    <row r="638" spans="1:21" ht="15.75" customHeight="1">
      <c r="A638" s="3">
        <v>637</v>
      </c>
      <c r="B638" s="24" t="s">
        <v>1007</v>
      </c>
      <c r="C638" s="24" t="s">
        <v>1181</v>
      </c>
      <c r="D638" s="22">
        <v>2004</v>
      </c>
      <c r="E638" s="22">
        <v>2004</v>
      </c>
      <c r="F638" s="22"/>
      <c r="G638" s="22"/>
      <c r="H638" s="22"/>
      <c r="I638" s="22"/>
      <c r="J638" s="22">
        <v>1</v>
      </c>
      <c r="K638" s="22"/>
      <c r="L638" s="22">
        <f t="shared" si="50"/>
        <v>1</v>
      </c>
      <c r="M638" s="11">
        <v>1</v>
      </c>
      <c r="N638" s="3">
        <v>0</v>
      </c>
      <c r="O638" s="3">
        <v>0</v>
      </c>
      <c r="P638" s="3">
        <f t="shared" si="51"/>
        <v>1</v>
      </c>
      <c r="Q638" s="22">
        <f t="shared" si="52"/>
        <v>1</v>
      </c>
      <c r="T638" s="3">
        <f t="shared" si="53"/>
        <v>0</v>
      </c>
      <c r="U638" s="19" t="e">
        <f t="shared" si="54"/>
        <v>#DIV/0!</v>
      </c>
    </row>
    <row r="639" spans="1:21" ht="15.75" customHeight="1">
      <c r="A639" s="3">
        <v>638</v>
      </c>
      <c r="B639" s="24" t="s">
        <v>898</v>
      </c>
      <c r="C639" s="24" t="s">
        <v>899</v>
      </c>
      <c r="D639" s="22">
        <v>2004</v>
      </c>
      <c r="E639" s="22">
        <v>2004</v>
      </c>
      <c r="F639" s="22"/>
      <c r="G639" s="22"/>
      <c r="H639" s="22"/>
      <c r="I639" s="22"/>
      <c r="J639" s="22">
        <v>1</v>
      </c>
      <c r="K639" s="22"/>
      <c r="L639" s="22">
        <f t="shared" si="50"/>
        <v>1</v>
      </c>
      <c r="M639" s="11">
        <v>1</v>
      </c>
      <c r="N639" s="3">
        <v>0</v>
      </c>
      <c r="O639" s="3">
        <v>0</v>
      </c>
      <c r="P639" s="3">
        <f t="shared" si="51"/>
        <v>1</v>
      </c>
      <c r="Q639" s="22">
        <f t="shared" si="52"/>
        <v>1</v>
      </c>
      <c r="T639" s="3">
        <f t="shared" si="53"/>
        <v>0</v>
      </c>
      <c r="U639" s="19" t="e">
        <f t="shared" si="54"/>
        <v>#DIV/0!</v>
      </c>
    </row>
    <row r="640" spans="1:21" ht="15.75" customHeight="1">
      <c r="A640" s="3">
        <v>639</v>
      </c>
      <c r="B640" s="24" t="s">
        <v>1003</v>
      </c>
      <c r="C640" s="24" t="s">
        <v>1004</v>
      </c>
      <c r="D640" s="22">
        <v>2004</v>
      </c>
      <c r="E640" s="22">
        <v>2004</v>
      </c>
      <c r="F640" s="22"/>
      <c r="G640" s="22"/>
      <c r="H640" s="22"/>
      <c r="I640" s="22"/>
      <c r="J640" s="22">
        <v>1</v>
      </c>
      <c r="K640" s="22"/>
      <c r="L640" s="22">
        <f t="shared" si="50"/>
        <v>1</v>
      </c>
      <c r="M640" s="11">
        <v>1</v>
      </c>
      <c r="N640" s="3">
        <v>0</v>
      </c>
      <c r="O640" s="3">
        <v>0</v>
      </c>
      <c r="P640" s="3">
        <f t="shared" si="51"/>
        <v>1</v>
      </c>
      <c r="Q640" s="22">
        <f t="shared" si="52"/>
        <v>1</v>
      </c>
      <c r="T640" s="3">
        <f t="shared" si="53"/>
        <v>0</v>
      </c>
      <c r="U640" s="19" t="e">
        <f t="shared" si="54"/>
        <v>#DIV/0!</v>
      </c>
    </row>
    <row r="641" spans="1:21" ht="15.75" customHeight="1">
      <c r="A641" s="3">
        <v>640</v>
      </c>
      <c r="B641" s="24" t="s">
        <v>27</v>
      </c>
      <c r="C641" s="24" t="s">
        <v>28</v>
      </c>
      <c r="D641" s="22">
        <v>2004</v>
      </c>
      <c r="E641" s="22">
        <v>2004</v>
      </c>
      <c r="F641" s="22"/>
      <c r="G641" s="22"/>
      <c r="H641" s="22"/>
      <c r="I641" s="22"/>
      <c r="J641" s="22">
        <v>1</v>
      </c>
      <c r="K641" s="22"/>
      <c r="L641" s="22">
        <f t="shared" si="50"/>
        <v>1</v>
      </c>
      <c r="M641" s="11">
        <v>1</v>
      </c>
      <c r="N641" s="3">
        <v>0</v>
      </c>
      <c r="O641" s="3">
        <v>0</v>
      </c>
      <c r="P641" s="3">
        <f t="shared" si="51"/>
        <v>1</v>
      </c>
      <c r="Q641" s="22">
        <f t="shared" si="52"/>
        <v>1</v>
      </c>
      <c r="T641" s="3">
        <f t="shared" si="53"/>
        <v>0</v>
      </c>
      <c r="U641" s="19" t="e">
        <f t="shared" si="54"/>
        <v>#DIV/0!</v>
      </c>
    </row>
    <row r="642" spans="1:21" ht="15.75" customHeight="1">
      <c r="A642" s="3">
        <v>641</v>
      </c>
      <c r="B642" s="24" t="s">
        <v>907</v>
      </c>
      <c r="C642" s="24" t="s">
        <v>908</v>
      </c>
      <c r="D642" s="22">
        <v>2005</v>
      </c>
      <c r="E642" s="22">
        <v>2005</v>
      </c>
      <c r="F642" s="22"/>
      <c r="G642" s="22"/>
      <c r="H642" s="22"/>
      <c r="I642" s="22"/>
      <c r="J642" s="22">
        <v>1</v>
      </c>
      <c r="K642" s="22"/>
      <c r="L642" s="22">
        <f>SUM(J642:K642)</f>
        <v>1</v>
      </c>
      <c r="M642" s="11">
        <v>1</v>
      </c>
      <c r="N642" s="3">
        <v>0</v>
      </c>
      <c r="O642" s="3">
        <v>0</v>
      </c>
      <c r="P642" s="3">
        <f>SUM(M642+O642)</f>
        <v>1</v>
      </c>
      <c r="Q642" s="22">
        <f t="shared" si="52"/>
        <v>1</v>
      </c>
      <c r="T642" s="3">
        <f t="shared" si="53"/>
        <v>0</v>
      </c>
      <c r="U642" s="19" t="e">
        <f t="shared" si="54"/>
        <v>#DIV/0!</v>
      </c>
    </row>
    <row r="643" spans="1:21" ht="15.75" customHeight="1">
      <c r="A643" s="3">
        <v>642</v>
      </c>
      <c r="B643" s="24" t="s">
        <v>38</v>
      </c>
      <c r="C643" s="24" t="s">
        <v>39</v>
      </c>
      <c r="D643" s="22">
        <v>2005</v>
      </c>
      <c r="E643" s="22">
        <v>2005</v>
      </c>
      <c r="F643" s="22"/>
      <c r="G643" s="22"/>
      <c r="H643" s="22"/>
      <c r="I643" s="22"/>
      <c r="J643" s="22">
        <v>1</v>
      </c>
      <c r="K643" s="22"/>
      <c r="L643" s="22">
        <f>SUM(J643:K643)</f>
        <v>1</v>
      </c>
      <c r="M643" s="11">
        <v>1</v>
      </c>
      <c r="N643" s="3">
        <v>0</v>
      </c>
      <c r="O643" s="3">
        <v>0</v>
      </c>
      <c r="P643" s="3">
        <f>SUM(M643+O643)</f>
        <v>1</v>
      </c>
      <c r="Q643" s="22">
        <f t="shared" si="52"/>
        <v>1</v>
      </c>
      <c r="T643" s="3">
        <f t="shared" si="53"/>
        <v>0</v>
      </c>
      <c r="U643" s="19" t="e">
        <f t="shared" si="54"/>
        <v>#DIV/0!</v>
      </c>
    </row>
    <row r="644" spans="1:42" s="11" customFormat="1" ht="15.75" customHeight="1">
      <c r="A644" s="27"/>
      <c r="B644" s="27"/>
      <c r="C644" s="27"/>
      <c r="D644" s="27"/>
      <c r="E644" s="27"/>
      <c r="F644" s="27"/>
      <c r="G644" s="27"/>
      <c r="H644" s="27"/>
      <c r="I644" s="27"/>
      <c r="J644" s="27"/>
      <c r="K644" s="27"/>
      <c r="L644" s="27"/>
      <c r="M644" s="27"/>
      <c r="N644" s="27"/>
      <c r="O644" s="27"/>
      <c r="P644" s="27"/>
      <c r="Q644" s="27"/>
      <c r="R644" s="27"/>
      <c r="S644" s="27"/>
      <c r="T644" s="3"/>
      <c r="U644" s="19"/>
      <c r="V644" s="27"/>
      <c r="W644" s="27"/>
      <c r="X644" s="27"/>
      <c r="Y644" s="27"/>
      <c r="AE644" s="26"/>
      <c r="AF644" s="23"/>
      <c r="AG644" s="23"/>
      <c r="AH644" s="18"/>
      <c r="AP644" s="18"/>
    </row>
    <row r="645" spans="1:41" s="11" customFormat="1" ht="15.75" customHeight="1">
      <c r="A645" s="27"/>
      <c r="B645" s="27"/>
      <c r="C645" s="27"/>
      <c r="D645" s="27"/>
      <c r="E645" s="27"/>
      <c r="F645" s="27"/>
      <c r="G645" s="27"/>
      <c r="H645" s="27"/>
      <c r="I645" s="27"/>
      <c r="J645" s="27"/>
      <c r="K645" s="27"/>
      <c r="L645" s="27"/>
      <c r="M645" s="27"/>
      <c r="N645" s="27"/>
      <c r="O645" s="27"/>
      <c r="P645" s="27"/>
      <c r="Q645" s="27"/>
      <c r="R645" s="27"/>
      <c r="S645" s="27"/>
      <c r="T645" s="3"/>
      <c r="U645" s="19"/>
      <c r="V645" s="27"/>
      <c r="W645" s="27"/>
      <c r="X645" s="26"/>
      <c r="Y645" s="26"/>
      <c r="Z645" s="26"/>
      <c r="AA645" s="26"/>
      <c r="AB645" s="26"/>
      <c r="AC645" s="26"/>
      <c r="AD645" s="26"/>
      <c r="AE645" s="26"/>
      <c r="AF645" s="26"/>
      <c r="AG645" s="26"/>
      <c r="AH645" s="26"/>
      <c r="AI645" s="26"/>
      <c r="AJ645" s="26"/>
      <c r="AK645" s="26"/>
      <c r="AL645" s="26"/>
      <c r="AM645" s="26"/>
      <c r="AN645" s="26"/>
      <c r="AO645" s="26"/>
    </row>
    <row r="646" spans="1:41" s="11" customFormat="1" ht="15.75" customHeight="1">
      <c r="A646" s="27"/>
      <c r="B646" s="27"/>
      <c r="C646" s="27"/>
      <c r="D646" s="27"/>
      <c r="E646" s="27"/>
      <c r="F646" s="27"/>
      <c r="G646" s="27"/>
      <c r="H646" s="27"/>
      <c r="I646" s="27"/>
      <c r="J646" s="27"/>
      <c r="K646" s="27"/>
      <c r="L646" s="27"/>
      <c r="M646" s="27"/>
      <c r="N646" s="27"/>
      <c r="O646" s="27"/>
      <c r="P646" s="27"/>
      <c r="Q646" s="27"/>
      <c r="R646" s="27"/>
      <c r="S646" s="27"/>
      <c r="T646" s="3"/>
      <c r="U646" s="19"/>
      <c r="V646" s="27"/>
      <c r="W646" s="27"/>
      <c r="X646" s="27"/>
      <c r="AD646" s="26"/>
      <c r="AE646" s="23"/>
      <c r="AF646" s="23"/>
      <c r="AG646" s="18"/>
      <c r="AO646" s="18"/>
    </row>
    <row r="647" spans="1:43" s="11" customFormat="1" ht="15.75" customHeight="1">
      <c r="A647" s="27"/>
      <c r="B647" s="27"/>
      <c r="C647" s="27"/>
      <c r="D647" s="27"/>
      <c r="E647" s="27"/>
      <c r="F647" s="27"/>
      <c r="G647" s="27"/>
      <c r="H647" s="27"/>
      <c r="I647" s="27"/>
      <c r="J647" s="27"/>
      <c r="K647" s="27"/>
      <c r="L647" s="27"/>
      <c r="M647" s="27"/>
      <c r="N647" s="27"/>
      <c r="O647" s="27"/>
      <c r="P647" s="27"/>
      <c r="Q647" s="27"/>
      <c r="R647" s="27"/>
      <c r="S647" s="27"/>
      <c r="T647" s="3"/>
      <c r="U647" s="19"/>
      <c r="V647" s="27"/>
      <c r="W647" s="27"/>
      <c r="X647" s="27"/>
      <c r="Y647" s="27"/>
      <c r="Z647" s="27"/>
      <c r="AF647" s="26"/>
      <c r="AG647" s="23"/>
      <c r="AH647" s="23"/>
      <c r="AI647" s="18"/>
      <c r="AQ647" s="18"/>
    </row>
    <row r="648" spans="1:42" s="11" customFormat="1" ht="15.75" customHeight="1">
      <c r="A648" s="27"/>
      <c r="B648" s="27"/>
      <c r="C648" s="27"/>
      <c r="D648" s="27"/>
      <c r="E648" s="27"/>
      <c r="F648" s="27"/>
      <c r="G648" s="27"/>
      <c r="H648" s="27"/>
      <c r="I648" s="27"/>
      <c r="J648" s="27"/>
      <c r="K648" s="27"/>
      <c r="L648" s="27"/>
      <c r="M648" s="27"/>
      <c r="N648" s="27"/>
      <c r="O648" s="27"/>
      <c r="P648" s="27"/>
      <c r="Q648" s="27"/>
      <c r="R648" s="27"/>
      <c r="S648" s="27"/>
      <c r="T648" s="3"/>
      <c r="U648" s="19"/>
      <c r="V648" s="27"/>
      <c r="W648" s="27"/>
      <c r="X648" s="27"/>
      <c r="Y648" s="27"/>
      <c r="AE648" s="26"/>
      <c r="AF648" s="23"/>
      <c r="AG648" s="23"/>
      <c r="AH648" s="18"/>
      <c r="AP648" s="18"/>
    </row>
    <row r="649" spans="1:42" s="11" customFormat="1" ht="15.75" customHeight="1">
      <c r="A649" s="27"/>
      <c r="B649" s="27"/>
      <c r="C649" s="27"/>
      <c r="D649" s="27"/>
      <c r="E649" s="27"/>
      <c r="F649" s="27"/>
      <c r="G649" s="27"/>
      <c r="H649" s="27"/>
      <c r="I649" s="27"/>
      <c r="J649" s="27"/>
      <c r="K649" s="27"/>
      <c r="L649" s="27"/>
      <c r="M649" s="27"/>
      <c r="N649" s="27"/>
      <c r="O649" s="27"/>
      <c r="P649" s="27"/>
      <c r="Q649" s="27"/>
      <c r="R649" s="27"/>
      <c r="S649" s="27"/>
      <c r="T649" s="3"/>
      <c r="U649" s="19"/>
      <c r="V649" s="27"/>
      <c r="W649" s="27"/>
      <c r="X649" s="27"/>
      <c r="Y649" s="27"/>
      <c r="AE649" s="26"/>
      <c r="AF649" s="23"/>
      <c r="AG649" s="23"/>
      <c r="AH649" s="18"/>
      <c r="AP649" s="18"/>
    </row>
    <row r="650" spans="1:41" s="11" customFormat="1" ht="15.75" customHeight="1">
      <c r="A650" s="27"/>
      <c r="B650" s="27"/>
      <c r="C650" s="27"/>
      <c r="D650" s="27"/>
      <c r="E650" s="27"/>
      <c r="F650" s="27"/>
      <c r="G650" s="27"/>
      <c r="H650" s="27"/>
      <c r="I650" s="27"/>
      <c r="J650" s="27"/>
      <c r="K650" s="27"/>
      <c r="L650" s="27"/>
      <c r="M650" s="27"/>
      <c r="N650" s="27"/>
      <c r="O650" s="27"/>
      <c r="P650" s="27"/>
      <c r="Q650" s="27"/>
      <c r="R650" s="27"/>
      <c r="S650" s="27"/>
      <c r="T650" s="3"/>
      <c r="U650" s="19"/>
      <c r="V650" s="27"/>
      <c r="W650" s="27"/>
      <c r="X650" s="26"/>
      <c r="Y650" s="26"/>
      <c r="Z650" s="26"/>
      <c r="AA650" s="26"/>
      <c r="AB650" s="26"/>
      <c r="AC650" s="26"/>
      <c r="AD650" s="26"/>
      <c r="AE650" s="26"/>
      <c r="AF650" s="26"/>
      <c r="AG650" s="26"/>
      <c r="AH650" s="26"/>
      <c r="AI650" s="26"/>
      <c r="AJ650" s="26"/>
      <c r="AK650" s="26"/>
      <c r="AL650" s="26"/>
      <c r="AM650" s="26"/>
      <c r="AN650" s="26"/>
      <c r="AO650" s="26"/>
    </row>
    <row r="651" spans="1:41" s="11" customFormat="1" ht="15.75" customHeight="1">
      <c r="A651" s="27"/>
      <c r="B651" s="27"/>
      <c r="C651" s="27"/>
      <c r="D651" s="27"/>
      <c r="E651" s="27"/>
      <c r="F651" s="27"/>
      <c r="G651" s="27"/>
      <c r="H651" s="27"/>
      <c r="I651" s="27"/>
      <c r="J651" s="27"/>
      <c r="K651" s="27"/>
      <c r="L651" s="27"/>
      <c r="M651" s="27"/>
      <c r="N651" s="27"/>
      <c r="O651" s="27"/>
      <c r="P651" s="27"/>
      <c r="Q651" s="27"/>
      <c r="R651" s="27"/>
      <c r="S651" s="27"/>
      <c r="T651" s="3"/>
      <c r="U651" s="19"/>
      <c r="V651" s="27"/>
      <c r="W651" s="27"/>
      <c r="X651" s="27"/>
      <c r="AD651" s="26"/>
      <c r="AE651" s="23"/>
      <c r="AF651" s="23"/>
      <c r="AG651" s="18"/>
      <c r="AO651" s="18"/>
    </row>
    <row r="652" spans="1:43" s="11" customFormat="1" ht="15.75" customHeight="1">
      <c r="A652" s="27"/>
      <c r="B652" s="27"/>
      <c r="C652" s="27"/>
      <c r="D652" s="27"/>
      <c r="E652" s="27"/>
      <c r="F652" s="27"/>
      <c r="G652" s="27"/>
      <c r="H652" s="27"/>
      <c r="I652" s="27"/>
      <c r="J652" s="27"/>
      <c r="K652" s="27"/>
      <c r="L652" s="27"/>
      <c r="M652" s="27"/>
      <c r="N652" s="27"/>
      <c r="O652" s="27"/>
      <c r="P652" s="27"/>
      <c r="Q652" s="27"/>
      <c r="R652" s="27"/>
      <c r="S652" s="27"/>
      <c r="T652" s="3"/>
      <c r="U652" s="19"/>
      <c r="V652" s="27"/>
      <c r="W652" s="27"/>
      <c r="X652" s="27"/>
      <c r="Y652" s="27"/>
      <c r="Z652" s="27"/>
      <c r="AF652" s="26"/>
      <c r="AG652" s="23"/>
      <c r="AH652" s="23"/>
      <c r="AI652" s="18"/>
      <c r="AQ652" s="18"/>
    </row>
    <row r="653" spans="1:42" s="11" customFormat="1" ht="15.75" customHeight="1">
      <c r="A653" s="27"/>
      <c r="B653" s="27"/>
      <c r="C653" s="27"/>
      <c r="D653" s="27"/>
      <c r="E653" s="27"/>
      <c r="F653" s="27"/>
      <c r="G653" s="27"/>
      <c r="H653" s="27"/>
      <c r="I653" s="27"/>
      <c r="J653" s="27"/>
      <c r="K653" s="27"/>
      <c r="L653" s="27"/>
      <c r="M653" s="27"/>
      <c r="N653" s="27"/>
      <c r="O653" s="27"/>
      <c r="P653" s="27"/>
      <c r="Q653" s="27"/>
      <c r="R653" s="27"/>
      <c r="S653" s="27"/>
      <c r="T653" s="3"/>
      <c r="U653" s="19"/>
      <c r="V653" s="27"/>
      <c r="W653" s="27"/>
      <c r="X653" s="27"/>
      <c r="Y653" s="27"/>
      <c r="AE653" s="26"/>
      <c r="AF653" s="23"/>
      <c r="AG653" s="23"/>
      <c r="AH653" s="18"/>
      <c r="AP653" s="18"/>
    </row>
    <row r="654" spans="1:41" s="11" customFormat="1" ht="15.75" customHeight="1">
      <c r="A654" s="27"/>
      <c r="B654" s="27"/>
      <c r="C654" s="27"/>
      <c r="D654" s="27"/>
      <c r="E654" s="27"/>
      <c r="F654" s="27"/>
      <c r="G654" s="27"/>
      <c r="H654" s="27"/>
      <c r="I654" s="27"/>
      <c r="J654" s="27"/>
      <c r="K654" s="27"/>
      <c r="L654" s="27"/>
      <c r="M654" s="27"/>
      <c r="N654" s="27"/>
      <c r="O654" s="27"/>
      <c r="P654" s="27"/>
      <c r="Q654" s="27"/>
      <c r="R654" s="27"/>
      <c r="S654" s="27"/>
      <c r="T654" s="3"/>
      <c r="U654" s="19"/>
      <c r="V654" s="27"/>
      <c r="W654" s="27"/>
      <c r="X654" s="26"/>
      <c r="Y654" s="26"/>
      <c r="Z654" s="26"/>
      <c r="AA654" s="26"/>
      <c r="AB654" s="26"/>
      <c r="AC654" s="26"/>
      <c r="AD654" s="26"/>
      <c r="AE654" s="26"/>
      <c r="AF654" s="26"/>
      <c r="AG654" s="26"/>
      <c r="AH654" s="26"/>
      <c r="AI654" s="26"/>
      <c r="AJ654" s="26"/>
      <c r="AK654" s="26"/>
      <c r="AL654" s="26"/>
      <c r="AM654" s="26"/>
      <c r="AN654" s="26"/>
      <c r="AO654" s="26"/>
    </row>
    <row r="655" spans="1:41" s="11" customFormat="1" ht="15.75" customHeight="1">
      <c r="A655" s="27"/>
      <c r="B655" s="27"/>
      <c r="C655" s="27"/>
      <c r="D655" s="27"/>
      <c r="E655" s="27"/>
      <c r="F655" s="27"/>
      <c r="G655" s="27"/>
      <c r="H655" s="27"/>
      <c r="I655" s="27"/>
      <c r="J655" s="27"/>
      <c r="K655" s="27"/>
      <c r="L655" s="27"/>
      <c r="M655" s="27"/>
      <c r="N655" s="27"/>
      <c r="O655" s="27"/>
      <c r="P655" s="27"/>
      <c r="Q655" s="27"/>
      <c r="R655" s="27"/>
      <c r="S655" s="27"/>
      <c r="T655" s="3"/>
      <c r="U655" s="19"/>
      <c r="V655" s="27"/>
      <c r="W655" s="27"/>
      <c r="X655" s="27"/>
      <c r="AD655" s="26"/>
      <c r="AE655" s="23"/>
      <c r="AF655" s="23"/>
      <c r="AG655" s="18"/>
      <c r="AO655" s="18"/>
    </row>
    <row r="656" spans="1:43" s="11" customFormat="1" ht="15.75" customHeight="1">
      <c r="A656" s="27"/>
      <c r="B656" s="27"/>
      <c r="C656" s="27"/>
      <c r="D656" s="27"/>
      <c r="E656" s="27"/>
      <c r="F656" s="27"/>
      <c r="G656" s="27"/>
      <c r="H656" s="27"/>
      <c r="I656" s="27"/>
      <c r="J656" s="27"/>
      <c r="K656" s="27"/>
      <c r="L656" s="27"/>
      <c r="M656" s="27"/>
      <c r="N656" s="27"/>
      <c r="O656" s="27"/>
      <c r="P656" s="27"/>
      <c r="Q656" s="27"/>
      <c r="R656" s="27"/>
      <c r="S656" s="27"/>
      <c r="T656" s="3"/>
      <c r="U656" s="19"/>
      <c r="V656" s="27"/>
      <c r="W656" s="27"/>
      <c r="X656" s="27"/>
      <c r="Y656" s="27"/>
      <c r="Z656" s="27"/>
      <c r="AF656" s="26"/>
      <c r="AG656" s="23"/>
      <c r="AH656" s="23"/>
      <c r="AI656" s="18"/>
      <c r="AQ656" s="18"/>
    </row>
    <row r="657" spans="1:42" s="11" customFormat="1" ht="15.75" customHeight="1">
      <c r="A657" s="27"/>
      <c r="B657" s="27"/>
      <c r="C657" s="27"/>
      <c r="D657" s="27"/>
      <c r="E657" s="27"/>
      <c r="F657" s="27"/>
      <c r="G657" s="27"/>
      <c r="H657" s="27"/>
      <c r="I657" s="27"/>
      <c r="J657" s="27"/>
      <c r="K657" s="27"/>
      <c r="L657" s="27"/>
      <c r="M657" s="27"/>
      <c r="N657" s="27"/>
      <c r="O657" s="27"/>
      <c r="P657" s="27"/>
      <c r="Q657" s="27"/>
      <c r="R657" s="27"/>
      <c r="S657" s="27"/>
      <c r="T657" s="3"/>
      <c r="U657" s="19"/>
      <c r="V657" s="27"/>
      <c r="W657" s="27"/>
      <c r="X657" s="27"/>
      <c r="Y657" s="27"/>
      <c r="AE657" s="26"/>
      <c r="AF657" s="23"/>
      <c r="AG657" s="23"/>
      <c r="AH657" s="18"/>
      <c r="AP657" s="18"/>
    </row>
    <row r="658" spans="1:41" s="11" customFormat="1" ht="15.75" customHeight="1">
      <c r="A658" s="27"/>
      <c r="B658" s="27"/>
      <c r="C658" s="27"/>
      <c r="D658" s="27"/>
      <c r="E658" s="27"/>
      <c r="F658" s="27"/>
      <c r="G658" s="27"/>
      <c r="H658" s="27"/>
      <c r="I658" s="27"/>
      <c r="J658" s="27"/>
      <c r="K658" s="27"/>
      <c r="L658" s="27"/>
      <c r="M658" s="27"/>
      <c r="N658" s="27"/>
      <c r="O658" s="27"/>
      <c r="P658" s="27"/>
      <c r="Q658" s="27"/>
      <c r="R658" s="27"/>
      <c r="S658" s="27"/>
      <c r="T658" s="3"/>
      <c r="U658" s="19"/>
      <c r="V658" s="27"/>
      <c r="W658" s="27"/>
      <c r="X658" s="26"/>
      <c r="Y658" s="26"/>
      <c r="Z658" s="26"/>
      <c r="AA658" s="26"/>
      <c r="AB658" s="26"/>
      <c r="AC658" s="26"/>
      <c r="AD658" s="26"/>
      <c r="AE658" s="26"/>
      <c r="AF658" s="26"/>
      <c r="AG658" s="26"/>
      <c r="AH658" s="26"/>
      <c r="AI658" s="26"/>
      <c r="AJ658" s="26"/>
      <c r="AK658" s="26"/>
      <c r="AL658" s="26"/>
      <c r="AM658" s="26"/>
      <c r="AN658" s="26"/>
      <c r="AO658" s="26"/>
    </row>
    <row r="659" spans="1:41" s="11" customFormat="1" ht="15.75" customHeight="1">
      <c r="A659" s="27"/>
      <c r="B659" s="27"/>
      <c r="C659" s="27"/>
      <c r="D659" s="27"/>
      <c r="E659" s="27"/>
      <c r="F659" s="27"/>
      <c r="G659" s="27"/>
      <c r="H659" s="27"/>
      <c r="I659" s="27"/>
      <c r="J659" s="27"/>
      <c r="K659" s="27"/>
      <c r="L659" s="27"/>
      <c r="M659" s="27"/>
      <c r="N659" s="27"/>
      <c r="O659" s="27"/>
      <c r="P659" s="27"/>
      <c r="Q659" s="27"/>
      <c r="R659" s="27"/>
      <c r="S659" s="27"/>
      <c r="T659" s="3"/>
      <c r="U659" s="19"/>
      <c r="V659" s="27"/>
      <c r="W659" s="27"/>
      <c r="X659" s="27"/>
      <c r="AD659" s="26"/>
      <c r="AE659" s="23"/>
      <c r="AF659" s="23"/>
      <c r="AG659" s="18"/>
      <c r="AO659" s="18"/>
    </row>
    <row r="660" spans="1:43" s="11" customFormat="1" ht="15.75" customHeight="1">
      <c r="A660" s="27"/>
      <c r="B660" s="27"/>
      <c r="C660" s="27"/>
      <c r="D660" s="27"/>
      <c r="E660" s="27"/>
      <c r="F660" s="27"/>
      <c r="G660" s="27"/>
      <c r="H660" s="27"/>
      <c r="I660" s="27"/>
      <c r="J660" s="27"/>
      <c r="K660" s="27"/>
      <c r="L660" s="27"/>
      <c r="M660" s="27"/>
      <c r="N660" s="27"/>
      <c r="O660" s="27"/>
      <c r="P660" s="27"/>
      <c r="Q660" s="27"/>
      <c r="R660" s="27"/>
      <c r="S660" s="27"/>
      <c r="T660" s="3"/>
      <c r="U660" s="19"/>
      <c r="V660" s="27"/>
      <c r="W660" s="27"/>
      <c r="X660" s="27"/>
      <c r="Y660" s="27"/>
      <c r="Z660" s="27"/>
      <c r="AF660" s="26"/>
      <c r="AG660" s="23"/>
      <c r="AH660" s="23"/>
      <c r="AI660" s="18"/>
      <c r="AQ660" s="18"/>
    </row>
    <row r="661" spans="1:42" s="11" customFormat="1" ht="15.75" customHeight="1">
      <c r="A661" s="27"/>
      <c r="B661" s="27"/>
      <c r="C661" s="27"/>
      <c r="D661" s="27"/>
      <c r="E661" s="27"/>
      <c r="F661" s="27"/>
      <c r="G661" s="27"/>
      <c r="H661" s="27"/>
      <c r="I661" s="27"/>
      <c r="J661" s="27"/>
      <c r="K661" s="27"/>
      <c r="L661" s="27"/>
      <c r="M661" s="27"/>
      <c r="N661" s="27"/>
      <c r="O661" s="27"/>
      <c r="P661" s="27"/>
      <c r="Q661" s="27"/>
      <c r="R661" s="27"/>
      <c r="S661" s="27"/>
      <c r="T661" s="3"/>
      <c r="U661" s="19"/>
      <c r="V661" s="27"/>
      <c r="W661" s="27"/>
      <c r="X661" s="27"/>
      <c r="Y661" s="27"/>
      <c r="AE661" s="26"/>
      <c r="AF661" s="23"/>
      <c r="AG661" s="23"/>
      <c r="AH661" s="18"/>
      <c r="AP661" s="18"/>
    </row>
    <row r="662" spans="1:40" s="11" customFormat="1" ht="15.75" customHeight="1">
      <c r="A662" s="26"/>
      <c r="B662" s="26"/>
      <c r="C662" s="26"/>
      <c r="D662" s="26"/>
      <c r="E662" s="26"/>
      <c r="F662" s="26"/>
      <c r="G662" s="26"/>
      <c r="H662" s="26"/>
      <c r="I662" s="26"/>
      <c r="J662" s="26"/>
      <c r="K662" s="26"/>
      <c r="L662" s="26"/>
      <c r="M662" s="26"/>
      <c r="N662" s="26"/>
      <c r="O662" s="26"/>
      <c r="P662" s="26"/>
      <c r="Q662" s="26"/>
      <c r="R662" s="26"/>
      <c r="S662" s="26"/>
      <c r="T662" s="3"/>
      <c r="U662" s="19"/>
      <c r="V662" s="26"/>
      <c r="W662" s="26"/>
      <c r="X662" s="26"/>
      <c r="Y662" s="26"/>
      <c r="Z662" s="26"/>
      <c r="AA662" s="26"/>
      <c r="AB662" s="26"/>
      <c r="AC662" s="26"/>
      <c r="AD662" s="26"/>
      <c r="AE662" s="26"/>
      <c r="AF662" s="26"/>
      <c r="AG662" s="26"/>
      <c r="AH662" s="26"/>
      <c r="AI662" s="26"/>
      <c r="AJ662" s="26"/>
      <c r="AK662" s="26"/>
      <c r="AL662" s="26"/>
      <c r="AM662" s="26"/>
      <c r="AN662" s="26"/>
    </row>
    <row r="663" spans="1:40" s="11" customFormat="1" ht="15.75" customHeight="1">
      <c r="A663" s="26"/>
      <c r="B663" s="26"/>
      <c r="C663" s="26"/>
      <c r="D663" s="26"/>
      <c r="E663" s="26"/>
      <c r="F663" s="26"/>
      <c r="G663" s="26"/>
      <c r="H663" s="26"/>
      <c r="I663" s="26"/>
      <c r="J663" s="26"/>
      <c r="K663" s="26"/>
      <c r="L663" s="26"/>
      <c r="M663" s="26"/>
      <c r="N663" s="26"/>
      <c r="O663" s="26"/>
      <c r="P663" s="26"/>
      <c r="Q663" s="26"/>
      <c r="R663" s="26"/>
      <c r="S663" s="26"/>
      <c r="T663" s="3"/>
      <c r="U663" s="19"/>
      <c r="V663" s="26"/>
      <c r="W663" s="26"/>
      <c r="X663" s="26"/>
      <c r="Y663" s="26"/>
      <c r="Z663" s="26"/>
      <c r="AA663" s="26"/>
      <c r="AB663" s="26"/>
      <c r="AC663" s="26"/>
      <c r="AD663" s="26"/>
      <c r="AE663" s="26"/>
      <c r="AF663" s="26"/>
      <c r="AG663" s="26"/>
      <c r="AH663" s="26"/>
      <c r="AI663" s="26"/>
      <c r="AJ663" s="26"/>
      <c r="AK663" s="26"/>
      <c r="AL663" s="26"/>
      <c r="AM663" s="26"/>
      <c r="AN663" s="26"/>
    </row>
    <row r="664" spans="1:41" s="11" customFormat="1" ht="15.75" customHeight="1">
      <c r="A664" s="27"/>
      <c r="B664" s="27"/>
      <c r="C664" s="27"/>
      <c r="D664" s="27"/>
      <c r="E664" s="27"/>
      <c r="F664" s="27"/>
      <c r="G664" s="27"/>
      <c r="H664" s="27"/>
      <c r="I664" s="27"/>
      <c r="J664" s="27"/>
      <c r="K664" s="27"/>
      <c r="L664" s="27"/>
      <c r="M664" s="27"/>
      <c r="N664" s="27"/>
      <c r="O664" s="27"/>
      <c r="P664" s="27"/>
      <c r="Q664" s="27"/>
      <c r="R664" s="27"/>
      <c r="S664" s="27"/>
      <c r="T664" s="3"/>
      <c r="U664" s="19"/>
      <c r="V664" s="27"/>
      <c r="W664" s="27"/>
      <c r="X664" s="26"/>
      <c r="Y664" s="26"/>
      <c r="Z664" s="26"/>
      <c r="AA664" s="26"/>
      <c r="AB664" s="26"/>
      <c r="AC664" s="26"/>
      <c r="AD664" s="26"/>
      <c r="AE664" s="26"/>
      <c r="AF664" s="26"/>
      <c r="AG664" s="26"/>
      <c r="AH664" s="26"/>
      <c r="AI664" s="26"/>
      <c r="AJ664" s="26"/>
      <c r="AK664" s="26"/>
      <c r="AL664" s="26"/>
      <c r="AM664" s="26"/>
      <c r="AN664" s="26"/>
      <c r="AO664" s="26"/>
    </row>
    <row r="665" spans="1:43" s="11" customFormat="1" ht="15.75" customHeight="1">
      <c r="A665" s="27"/>
      <c r="B665" s="27"/>
      <c r="C665" s="27"/>
      <c r="D665" s="27"/>
      <c r="E665" s="27"/>
      <c r="F665" s="27"/>
      <c r="G665" s="27"/>
      <c r="H665" s="27"/>
      <c r="I665" s="27"/>
      <c r="J665" s="27"/>
      <c r="K665" s="27"/>
      <c r="L665" s="27"/>
      <c r="M665" s="27"/>
      <c r="N665" s="27"/>
      <c r="O665" s="27"/>
      <c r="P665" s="27"/>
      <c r="Q665" s="27"/>
      <c r="R665" s="27"/>
      <c r="S665" s="27"/>
      <c r="T665" s="3"/>
      <c r="U665" s="19"/>
      <c r="V665" s="27"/>
      <c r="W665" s="27"/>
      <c r="X665" s="27"/>
      <c r="Y665" s="27"/>
      <c r="Z665" s="27"/>
      <c r="AF665" s="26"/>
      <c r="AG665" s="23"/>
      <c r="AH665" s="23"/>
      <c r="AI665" s="18"/>
      <c r="AQ665" s="18"/>
    </row>
    <row r="666" spans="1:42" s="11" customFormat="1" ht="15.75" customHeight="1">
      <c r="A666" s="27"/>
      <c r="B666" s="27"/>
      <c r="C666" s="27"/>
      <c r="D666" s="27"/>
      <c r="E666" s="27"/>
      <c r="F666" s="27"/>
      <c r="G666" s="27"/>
      <c r="H666" s="27"/>
      <c r="I666" s="27"/>
      <c r="J666" s="27"/>
      <c r="K666" s="27"/>
      <c r="L666" s="27"/>
      <c r="M666" s="27"/>
      <c r="N666" s="27"/>
      <c r="O666" s="27"/>
      <c r="P666" s="27"/>
      <c r="Q666" s="27"/>
      <c r="R666" s="27"/>
      <c r="S666" s="27"/>
      <c r="T666" s="3"/>
      <c r="U666" s="19"/>
      <c r="V666" s="27"/>
      <c r="W666" s="27"/>
      <c r="X666" s="27"/>
      <c r="Y666" s="27"/>
      <c r="AE666" s="26"/>
      <c r="AF666" s="23"/>
      <c r="AG666" s="23"/>
      <c r="AH666" s="18"/>
      <c r="AP666" s="18"/>
    </row>
    <row r="667" spans="1:41" s="11" customFormat="1" ht="15.75" customHeight="1">
      <c r="A667" s="27"/>
      <c r="B667" s="27"/>
      <c r="C667" s="27"/>
      <c r="D667" s="27"/>
      <c r="E667" s="27"/>
      <c r="F667" s="27"/>
      <c r="G667" s="27"/>
      <c r="H667" s="27"/>
      <c r="I667" s="27"/>
      <c r="J667" s="27"/>
      <c r="K667" s="27"/>
      <c r="L667" s="27"/>
      <c r="M667" s="27"/>
      <c r="N667" s="27"/>
      <c r="O667" s="27"/>
      <c r="P667" s="27"/>
      <c r="Q667" s="27"/>
      <c r="R667" s="27"/>
      <c r="S667" s="27"/>
      <c r="T667" s="3"/>
      <c r="U667" s="19"/>
      <c r="V667" s="27"/>
      <c r="W667" s="27"/>
      <c r="X667" s="26"/>
      <c r="Y667" s="26"/>
      <c r="Z667" s="26"/>
      <c r="AA667" s="26"/>
      <c r="AB667" s="26"/>
      <c r="AC667" s="26"/>
      <c r="AD667" s="26"/>
      <c r="AE667" s="26"/>
      <c r="AF667" s="26"/>
      <c r="AG667" s="26"/>
      <c r="AH667" s="26"/>
      <c r="AI667" s="26"/>
      <c r="AJ667" s="26"/>
      <c r="AK667" s="26"/>
      <c r="AL667" s="26"/>
      <c r="AM667" s="26"/>
      <c r="AN667" s="26"/>
      <c r="AO667" s="26"/>
    </row>
    <row r="668" spans="1:41" s="11" customFormat="1" ht="15.75" customHeight="1">
      <c r="A668" s="27"/>
      <c r="B668" s="27"/>
      <c r="C668" s="27"/>
      <c r="D668" s="27"/>
      <c r="E668" s="27"/>
      <c r="F668" s="27"/>
      <c r="G668" s="27"/>
      <c r="H668" s="27"/>
      <c r="I668" s="27"/>
      <c r="J668" s="27"/>
      <c r="K668" s="27"/>
      <c r="L668" s="27"/>
      <c r="M668" s="27"/>
      <c r="N668" s="27"/>
      <c r="O668" s="27"/>
      <c r="P668" s="27"/>
      <c r="Q668" s="27"/>
      <c r="R668" s="27"/>
      <c r="S668" s="27"/>
      <c r="T668" s="3"/>
      <c r="U668" s="19"/>
      <c r="V668" s="27"/>
      <c r="W668" s="27"/>
      <c r="X668" s="27"/>
      <c r="AD668" s="26"/>
      <c r="AE668" s="23"/>
      <c r="AF668" s="23"/>
      <c r="AG668" s="18"/>
      <c r="AO668" s="18"/>
    </row>
    <row r="669" spans="1:43" s="11" customFormat="1" ht="15.75" customHeight="1">
      <c r="A669" s="27"/>
      <c r="B669" s="27"/>
      <c r="C669" s="27"/>
      <c r="D669" s="27"/>
      <c r="E669" s="27"/>
      <c r="F669" s="27"/>
      <c r="G669" s="27"/>
      <c r="H669" s="27"/>
      <c r="I669" s="27"/>
      <c r="J669" s="27"/>
      <c r="K669" s="27"/>
      <c r="L669" s="27"/>
      <c r="M669" s="27"/>
      <c r="N669" s="27"/>
      <c r="O669" s="27"/>
      <c r="P669" s="27"/>
      <c r="Q669" s="27"/>
      <c r="R669" s="27"/>
      <c r="S669" s="27"/>
      <c r="T669" s="3"/>
      <c r="U669" s="19"/>
      <c r="V669" s="27"/>
      <c r="W669" s="27"/>
      <c r="X669" s="27"/>
      <c r="Y669" s="27"/>
      <c r="Z669" s="27"/>
      <c r="AF669" s="26"/>
      <c r="AG669" s="23"/>
      <c r="AH669" s="23"/>
      <c r="AI669" s="18"/>
      <c r="AQ669" s="18"/>
    </row>
    <row r="670" spans="1:42" s="11" customFormat="1" ht="15.75" customHeight="1">
      <c r="A670" s="27"/>
      <c r="B670" s="27"/>
      <c r="C670" s="27"/>
      <c r="D670" s="27"/>
      <c r="E670" s="27"/>
      <c r="F670" s="27"/>
      <c r="G670" s="27"/>
      <c r="H670" s="27"/>
      <c r="I670" s="27"/>
      <c r="J670" s="27"/>
      <c r="K670" s="27"/>
      <c r="L670" s="27"/>
      <c r="M670" s="27"/>
      <c r="N670" s="27"/>
      <c r="O670" s="27"/>
      <c r="P670" s="27"/>
      <c r="Q670" s="27"/>
      <c r="R670" s="27"/>
      <c r="S670" s="27"/>
      <c r="T670" s="3"/>
      <c r="U670" s="19"/>
      <c r="V670" s="27"/>
      <c r="W670" s="27"/>
      <c r="X670" s="27"/>
      <c r="Y670" s="27"/>
      <c r="AE670" s="26"/>
      <c r="AF670" s="23"/>
      <c r="AG670" s="23"/>
      <c r="AH670" s="18"/>
      <c r="AP670" s="18"/>
    </row>
    <row r="671" spans="1:40" s="11" customFormat="1" ht="15.75" customHeight="1">
      <c r="A671" s="26"/>
      <c r="B671" s="26"/>
      <c r="C671" s="26"/>
      <c r="D671" s="26"/>
      <c r="E671" s="26"/>
      <c r="F671" s="26"/>
      <c r="G671" s="26"/>
      <c r="H671" s="26"/>
      <c r="I671" s="26"/>
      <c r="J671" s="26"/>
      <c r="K671" s="26"/>
      <c r="L671" s="26"/>
      <c r="M671" s="26"/>
      <c r="N671" s="26"/>
      <c r="O671" s="26"/>
      <c r="P671" s="26"/>
      <c r="Q671" s="26"/>
      <c r="R671" s="26"/>
      <c r="S671" s="26"/>
      <c r="T671" s="3"/>
      <c r="U671" s="19"/>
      <c r="V671" s="26"/>
      <c r="W671" s="26"/>
      <c r="X671" s="26"/>
      <c r="Y671" s="26"/>
      <c r="Z671" s="26"/>
      <c r="AA671" s="26"/>
      <c r="AB671" s="26"/>
      <c r="AC671" s="26"/>
      <c r="AD671" s="26"/>
      <c r="AE671" s="26"/>
      <c r="AF671" s="26"/>
      <c r="AG671" s="26"/>
      <c r="AH671" s="26"/>
      <c r="AI671" s="26"/>
      <c r="AJ671" s="26"/>
      <c r="AK671" s="26"/>
      <c r="AL671" s="26"/>
      <c r="AM671" s="26"/>
      <c r="AN671" s="26"/>
    </row>
    <row r="672" spans="1:40" s="11" customFormat="1" ht="15.75" customHeight="1">
      <c r="A672" s="27"/>
      <c r="B672" s="27"/>
      <c r="C672" s="27"/>
      <c r="D672" s="27"/>
      <c r="E672" s="27"/>
      <c r="F672" s="27"/>
      <c r="G672" s="27"/>
      <c r="H672" s="27"/>
      <c r="I672" s="27"/>
      <c r="J672" s="27"/>
      <c r="K672" s="27"/>
      <c r="L672" s="27"/>
      <c r="M672" s="27"/>
      <c r="N672" s="27"/>
      <c r="O672" s="27"/>
      <c r="P672" s="27"/>
      <c r="Q672" s="27"/>
      <c r="R672" s="27"/>
      <c r="S672" s="27"/>
      <c r="T672" s="3"/>
      <c r="U672" s="19"/>
      <c r="V672" s="27"/>
      <c r="W672" s="27"/>
      <c r="AA672" s="26"/>
      <c r="AB672" s="26"/>
      <c r="AC672" s="26"/>
      <c r="AD672" s="23"/>
      <c r="AE672" s="23"/>
      <c r="AF672" s="18"/>
      <c r="AN672" s="18"/>
    </row>
    <row r="673" spans="1:41" s="11" customFormat="1" ht="15.75" customHeight="1">
      <c r="A673" s="27"/>
      <c r="B673" s="27"/>
      <c r="C673" s="27"/>
      <c r="D673" s="27"/>
      <c r="E673" s="27"/>
      <c r="F673" s="27"/>
      <c r="G673" s="27"/>
      <c r="H673" s="27"/>
      <c r="I673" s="27"/>
      <c r="J673" s="27"/>
      <c r="K673" s="27"/>
      <c r="L673" s="27"/>
      <c r="M673" s="27"/>
      <c r="N673" s="27"/>
      <c r="O673" s="27"/>
      <c r="P673" s="27"/>
      <c r="Q673" s="27"/>
      <c r="R673" s="27"/>
      <c r="S673" s="27"/>
      <c r="T673" s="3"/>
      <c r="U673" s="19"/>
      <c r="V673" s="27"/>
      <c r="W673" s="27"/>
      <c r="X673" s="27"/>
      <c r="AD673" s="26"/>
      <c r="AE673" s="23"/>
      <c r="AF673" s="23"/>
      <c r="AG673" s="18"/>
      <c r="AO673" s="18"/>
    </row>
    <row r="674" spans="1:42" s="11" customFormat="1" ht="15.75" customHeight="1">
      <c r="A674" s="27"/>
      <c r="B674" s="27"/>
      <c r="C674" s="27"/>
      <c r="D674" s="27"/>
      <c r="E674" s="27"/>
      <c r="F674" s="27"/>
      <c r="G674" s="27"/>
      <c r="H674" s="27"/>
      <c r="I674" s="27"/>
      <c r="J674" s="27"/>
      <c r="K674" s="27"/>
      <c r="L674" s="27"/>
      <c r="M674" s="27"/>
      <c r="N674" s="27"/>
      <c r="O674" s="27"/>
      <c r="P674" s="27"/>
      <c r="Q674" s="27"/>
      <c r="R674" s="27"/>
      <c r="S674" s="27"/>
      <c r="T674" s="3"/>
      <c r="U674" s="19"/>
      <c r="V674" s="27"/>
      <c r="W674" s="27"/>
      <c r="X674" s="27"/>
      <c r="Y674" s="27"/>
      <c r="AE674" s="26"/>
      <c r="AF674" s="23"/>
      <c r="AG674" s="23"/>
      <c r="AH674" s="18"/>
      <c r="AP674" s="18"/>
    </row>
    <row r="675" spans="1:40" s="11" customFormat="1" ht="15.75" customHeight="1">
      <c r="A675" s="26"/>
      <c r="B675" s="26"/>
      <c r="C675" s="26"/>
      <c r="D675" s="26"/>
      <c r="E675" s="26"/>
      <c r="F675" s="26"/>
      <c r="G675" s="26"/>
      <c r="H675" s="26"/>
      <c r="I675" s="26"/>
      <c r="J675" s="26"/>
      <c r="K675" s="26"/>
      <c r="L675" s="26"/>
      <c r="M675" s="26"/>
      <c r="N675" s="26"/>
      <c r="O675" s="26"/>
      <c r="P675" s="26"/>
      <c r="Q675" s="26"/>
      <c r="R675" s="26"/>
      <c r="S675" s="26"/>
      <c r="T675" s="3"/>
      <c r="U675" s="19"/>
      <c r="V675" s="26"/>
      <c r="W675" s="26"/>
      <c r="X675" s="26"/>
      <c r="Y675" s="26"/>
      <c r="Z675" s="26"/>
      <c r="AA675" s="26"/>
      <c r="AB675" s="26"/>
      <c r="AC675" s="26"/>
      <c r="AD675" s="26"/>
      <c r="AE675" s="26"/>
      <c r="AF675" s="26"/>
      <c r="AG675" s="26"/>
      <c r="AH675" s="26"/>
      <c r="AI675" s="26"/>
      <c r="AJ675" s="26"/>
      <c r="AK675" s="26"/>
      <c r="AL675" s="26"/>
      <c r="AM675" s="26"/>
      <c r="AN675" s="26"/>
    </row>
    <row r="676" spans="1:40" s="11" customFormat="1" ht="15.75" customHeight="1">
      <c r="A676" s="26"/>
      <c r="B676" s="26"/>
      <c r="C676" s="26"/>
      <c r="D676" s="26"/>
      <c r="E676" s="26"/>
      <c r="F676" s="26"/>
      <c r="G676" s="26"/>
      <c r="H676" s="26"/>
      <c r="I676" s="26"/>
      <c r="J676" s="26"/>
      <c r="K676" s="26"/>
      <c r="L676" s="26"/>
      <c r="M676" s="26"/>
      <c r="N676" s="26"/>
      <c r="O676" s="26"/>
      <c r="P676" s="26"/>
      <c r="Q676" s="26"/>
      <c r="R676" s="26"/>
      <c r="S676" s="26"/>
      <c r="T676" s="3"/>
      <c r="U676" s="19"/>
      <c r="V676" s="26"/>
      <c r="W676" s="26"/>
      <c r="X676" s="26"/>
      <c r="Y676" s="26"/>
      <c r="Z676" s="26"/>
      <c r="AA676" s="26"/>
      <c r="AB676" s="26"/>
      <c r="AC676" s="26"/>
      <c r="AD676" s="26"/>
      <c r="AE676" s="26"/>
      <c r="AF676" s="26"/>
      <c r="AG676" s="26"/>
      <c r="AH676" s="26"/>
      <c r="AI676" s="26"/>
      <c r="AJ676" s="26"/>
      <c r="AK676" s="26"/>
      <c r="AL676" s="26"/>
      <c r="AM676" s="26"/>
      <c r="AN676" s="26"/>
    </row>
    <row r="677" spans="1:40" s="11" customFormat="1" ht="15.75" customHeight="1">
      <c r="A677" s="26"/>
      <c r="B677" s="26"/>
      <c r="C677" s="26"/>
      <c r="D677" s="26"/>
      <c r="E677" s="26"/>
      <c r="F677" s="26"/>
      <c r="G677" s="26"/>
      <c r="H677" s="26"/>
      <c r="I677" s="26"/>
      <c r="J677" s="26"/>
      <c r="K677" s="26"/>
      <c r="L677" s="26"/>
      <c r="M677" s="26"/>
      <c r="N677" s="26"/>
      <c r="O677" s="26"/>
      <c r="P677" s="26"/>
      <c r="Q677" s="26"/>
      <c r="R677" s="26"/>
      <c r="S677" s="26"/>
      <c r="T677" s="3"/>
      <c r="U677" s="19"/>
      <c r="V677" s="26"/>
      <c r="W677" s="26"/>
      <c r="X677" s="26"/>
      <c r="Y677" s="26"/>
      <c r="Z677" s="26"/>
      <c r="AA677" s="26"/>
      <c r="AB677" s="26"/>
      <c r="AC677" s="26"/>
      <c r="AD677" s="26"/>
      <c r="AE677" s="26"/>
      <c r="AF677" s="26"/>
      <c r="AG677" s="26"/>
      <c r="AH677" s="26"/>
      <c r="AI677" s="26"/>
      <c r="AJ677" s="26"/>
      <c r="AK677" s="26"/>
      <c r="AL677" s="26"/>
      <c r="AM677" s="26"/>
      <c r="AN677" s="26"/>
    </row>
    <row r="678" spans="1:42" s="11" customFormat="1" ht="15.75" customHeight="1">
      <c r="A678" s="27"/>
      <c r="B678" s="27"/>
      <c r="C678" s="27"/>
      <c r="D678" s="27"/>
      <c r="E678" s="27"/>
      <c r="F678" s="27"/>
      <c r="G678" s="27"/>
      <c r="H678" s="27"/>
      <c r="I678" s="27"/>
      <c r="J678" s="27"/>
      <c r="K678" s="27"/>
      <c r="L678" s="27"/>
      <c r="M678" s="27"/>
      <c r="N678" s="27"/>
      <c r="O678" s="27"/>
      <c r="P678" s="27"/>
      <c r="Q678" s="27"/>
      <c r="R678" s="27"/>
      <c r="S678" s="27"/>
      <c r="T678" s="3"/>
      <c r="U678" s="19"/>
      <c r="V678" s="27"/>
      <c r="W678" s="27"/>
      <c r="X678" s="27"/>
      <c r="Y678" s="27"/>
      <c r="AE678" s="26"/>
      <c r="AF678" s="23"/>
      <c r="AG678" s="23"/>
      <c r="AH678" s="18"/>
      <c r="AP678" s="18"/>
    </row>
    <row r="679" spans="1:41" s="11" customFormat="1" ht="15.75" customHeight="1">
      <c r="A679" s="27"/>
      <c r="B679" s="27"/>
      <c r="C679" s="27"/>
      <c r="D679" s="27"/>
      <c r="E679" s="27"/>
      <c r="F679" s="27"/>
      <c r="G679" s="27"/>
      <c r="H679" s="27"/>
      <c r="I679" s="27"/>
      <c r="J679" s="27"/>
      <c r="K679" s="27"/>
      <c r="L679" s="27"/>
      <c r="M679" s="27"/>
      <c r="N679" s="27"/>
      <c r="O679" s="27"/>
      <c r="P679" s="27"/>
      <c r="Q679" s="27"/>
      <c r="R679" s="27"/>
      <c r="S679" s="27"/>
      <c r="T679" s="3"/>
      <c r="U679" s="19"/>
      <c r="V679" s="27"/>
      <c r="W679" s="27"/>
      <c r="X679" s="26"/>
      <c r="Y679" s="26"/>
      <c r="Z679" s="26"/>
      <c r="AA679" s="26"/>
      <c r="AB679" s="26"/>
      <c r="AC679" s="26"/>
      <c r="AD679" s="26"/>
      <c r="AE679" s="26"/>
      <c r="AF679" s="26"/>
      <c r="AG679" s="26"/>
      <c r="AH679" s="26"/>
      <c r="AI679" s="26"/>
      <c r="AJ679" s="26"/>
      <c r="AK679" s="26"/>
      <c r="AL679" s="26"/>
      <c r="AM679" s="26"/>
      <c r="AN679" s="26"/>
      <c r="AO679" s="26"/>
    </row>
    <row r="680" spans="1:41" s="11" customFormat="1" ht="15.75" customHeight="1">
      <c r="A680" s="27"/>
      <c r="B680" s="27"/>
      <c r="C680" s="27"/>
      <c r="D680" s="27"/>
      <c r="E680" s="27"/>
      <c r="F680" s="27"/>
      <c r="G680" s="27"/>
      <c r="H680" s="27"/>
      <c r="I680" s="27"/>
      <c r="J680" s="27"/>
      <c r="K680" s="27"/>
      <c r="L680" s="27"/>
      <c r="M680" s="27"/>
      <c r="N680" s="27"/>
      <c r="O680" s="27"/>
      <c r="P680" s="27"/>
      <c r="Q680" s="27"/>
      <c r="R680" s="27"/>
      <c r="S680" s="27"/>
      <c r="T680" s="3"/>
      <c r="U680" s="19"/>
      <c r="V680" s="27"/>
      <c r="W680" s="27"/>
      <c r="X680" s="27"/>
      <c r="AD680" s="26"/>
      <c r="AE680" s="23"/>
      <c r="AF680" s="23"/>
      <c r="AG680" s="18"/>
      <c r="AO680" s="18"/>
    </row>
    <row r="681" spans="1:43" s="11" customFormat="1" ht="15.75" customHeight="1">
      <c r="A681" s="27"/>
      <c r="B681" s="27"/>
      <c r="C681" s="27"/>
      <c r="D681" s="27"/>
      <c r="E681" s="27"/>
      <c r="F681" s="27"/>
      <c r="G681" s="27"/>
      <c r="H681" s="27"/>
      <c r="I681" s="27"/>
      <c r="J681" s="27"/>
      <c r="K681" s="27"/>
      <c r="L681" s="27"/>
      <c r="M681" s="27"/>
      <c r="N681" s="27"/>
      <c r="O681" s="27"/>
      <c r="P681" s="27"/>
      <c r="Q681" s="27"/>
      <c r="R681" s="27"/>
      <c r="S681" s="27"/>
      <c r="T681" s="3"/>
      <c r="U681" s="19"/>
      <c r="V681" s="27"/>
      <c r="W681" s="27"/>
      <c r="X681" s="27"/>
      <c r="Y681" s="27"/>
      <c r="Z681" s="27"/>
      <c r="AF681" s="26"/>
      <c r="AG681" s="23"/>
      <c r="AH681" s="23"/>
      <c r="AI681" s="18"/>
      <c r="AQ681" s="18"/>
    </row>
    <row r="682" spans="1:40" s="11" customFormat="1" ht="15.75" customHeight="1">
      <c r="A682" s="26"/>
      <c r="B682" s="26"/>
      <c r="C682" s="26"/>
      <c r="D682" s="26"/>
      <c r="E682" s="26"/>
      <c r="F682" s="26"/>
      <c r="G682" s="26"/>
      <c r="H682" s="26"/>
      <c r="I682" s="26"/>
      <c r="J682" s="26"/>
      <c r="K682" s="26"/>
      <c r="L682" s="26"/>
      <c r="M682" s="26"/>
      <c r="N682" s="26"/>
      <c r="O682" s="26"/>
      <c r="P682" s="26"/>
      <c r="Q682" s="26"/>
      <c r="R682" s="26"/>
      <c r="S682" s="26"/>
      <c r="T682" s="3"/>
      <c r="U682" s="19"/>
      <c r="V682" s="26"/>
      <c r="W682" s="26"/>
      <c r="X682" s="26"/>
      <c r="Y682" s="26"/>
      <c r="Z682" s="26"/>
      <c r="AA682" s="26"/>
      <c r="AB682" s="26"/>
      <c r="AC682" s="26"/>
      <c r="AD682" s="26"/>
      <c r="AE682" s="26"/>
      <c r="AF682" s="26"/>
      <c r="AG682" s="26"/>
      <c r="AH682" s="26"/>
      <c r="AI682" s="26"/>
      <c r="AJ682" s="26"/>
      <c r="AK682" s="26"/>
      <c r="AL682" s="26"/>
      <c r="AM682" s="26"/>
      <c r="AN682" s="26"/>
    </row>
    <row r="683" spans="1:40" s="11" customFormat="1" ht="15.75" customHeight="1">
      <c r="A683" s="26"/>
      <c r="B683" s="26"/>
      <c r="C683" s="26"/>
      <c r="D683" s="26"/>
      <c r="E683" s="26"/>
      <c r="F683" s="26"/>
      <c r="G683" s="26"/>
      <c r="H683" s="26"/>
      <c r="I683" s="26"/>
      <c r="J683" s="26"/>
      <c r="K683" s="26"/>
      <c r="L683" s="26"/>
      <c r="M683" s="26"/>
      <c r="N683" s="26"/>
      <c r="O683" s="26"/>
      <c r="P683" s="26"/>
      <c r="Q683" s="26"/>
      <c r="R683" s="26"/>
      <c r="S683" s="26"/>
      <c r="T683" s="3"/>
      <c r="U683" s="19"/>
      <c r="V683" s="26"/>
      <c r="W683" s="26"/>
      <c r="X683" s="26"/>
      <c r="Y683" s="26"/>
      <c r="Z683" s="26"/>
      <c r="AA683" s="26"/>
      <c r="AB683" s="26"/>
      <c r="AC683" s="26"/>
      <c r="AD683" s="26"/>
      <c r="AE683" s="26"/>
      <c r="AF683" s="26"/>
      <c r="AG683" s="26"/>
      <c r="AH683" s="26"/>
      <c r="AI683" s="26"/>
      <c r="AJ683" s="26"/>
      <c r="AK683" s="26"/>
      <c r="AL683" s="26"/>
      <c r="AM683" s="26"/>
      <c r="AN683" s="26"/>
    </row>
    <row r="684" spans="1:41" s="11" customFormat="1" ht="15.75" customHeight="1">
      <c r="A684" s="27"/>
      <c r="B684" s="27"/>
      <c r="C684" s="27"/>
      <c r="D684" s="27"/>
      <c r="E684" s="27"/>
      <c r="F684" s="27"/>
      <c r="G684" s="27"/>
      <c r="H684" s="27"/>
      <c r="I684" s="27"/>
      <c r="J684" s="27"/>
      <c r="K684" s="27"/>
      <c r="L684" s="27"/>
      <c r="M684" s="27"/>
      <c r="N684" s="27"/>
      <c r="O684" s="27"/>
      <c r="P684" s="27"/>
      <c r="Q684" s="27"/>
      <c r="R684" s="27"/>
      <c r="S684" s="27"/>
      <c r="T684" s="3"/>
      <c r="U684" s="19"/>
      <c r="V684" s="27"/>
      <c r="W684" s="27"/>
      <c r="X684" s="26"/>
      <c r="Y684" s="26"/>
      <c r="Z684" s="26"/>
      <c r="AA684" s="26"/>
      <c r="AB684" s="26"/>
      <c r="AC684" s="26"/>
      <c r="AD684" s="26"/>
      <c r="AE684" s="26"/>
      <c r="AF684" s="26"/>
      <c r="AG684" s="26"/>
      <c r="AH684" s="26"/>
      <c r="AI684" s="26"/>
      <c r="AJ684" s="26"/>
      <c r="AK684" s="26"/>
      <c r="AL684" s="26"/>
      <c r="AM684" s="26"/>
      <c r="AN684" s="26"/>
      <c r="AO684" s="26"/>
    </row>
    <row r="685" spans="1:41" s="11" customFormat="1" ht="15.75" customHeight="1">
      <c r="A685" s="27"/>
      <c r="B685" s="27"/>
      <c r="C685" s="27"/>
      <c r="D685" s="27"/>
      <c r="E685" s="27"/>
      <c r="F685" s="27"/>
      <c r="G685" s="27"/>
      <c r="H685" s="27"/>
      <c r="I685" s="27"/>
      <c r="J685" s="27"/>
      <c r="K685" s="27"/>
      <c r="L685" s="27"/>
      <c r="M685" s="27"/>
      <c r="N685" s="27"/>
      <c r="O685" s="27"/>
      <c r="P685" s="27"/>
      <c r="Q685" s="27"/>
      <c r="R685" s="27"/>
      <c r="S685" s="27"/>
      <c r="T685" s="3"/>
      <c r="U685" s="19"/>
      <c r="V685" s="27"/>
      <c r="W685" s="27"/>
      <c r="X685" s="27"/>
      <c r="AD685" s="26"/>
      <c r="AE685" s="23"/>
      <c r="AF685" s="23"/>
      <c r="AG685" s="18"/>
      <c r="AO685" s="18"/>
    </row>
    <row r="686" spans="1:43" s="11" customFormat="1" ht="15.75" customHeight="1">
      <c r="A686" s="27"/>
      <c r="B686" s="27"/>
      <c r="C686" s="27"/>
      <c r="D686" s="27"/>
      <c r="E686" s="27"/>
      <c r="F686" s="27"/>
      <c r="G686" s="27"/>
      <c r="H686" s="27"/>
      <c r="I686" s="27"/>
      <c r="J686" s="27"/>
      <c r="K686" s="27"/>
      <c r="L686" s="27"/>
      <c r="M686" s="27"/>
      <c r="N686" s="27"/>
      <c r="O686" s="27"/>
      <c r="P686" s="27"/>
      <c r="Q686" s="27"/>
      <c r="R686" s="27"/>
      <c r="S686" s="27"/>
      <c r="T686" s="3"/>
      <c r="U686" s="19"/>
      <c r="V686" s="27"/>
      <c r="W686" s="27"/>
      <c r="X686" s="27"/>
      <c r="Y686" s="27"/>
      <c r="Z686" s="27"/>
      <c r="AF686" s="26"/>
      <c r="AG686" s="23"/>
      <c r="AH686" s="23"/>
      <c r="AI686" s="18"/>
      <c r="AQ686" s="18"/>
    </row>
    <row r="687" spans="1:42" s="11" customFormat="1" ht="15.75" customHeight="1">
      <c r="A687" s="27"/>
      <c r="B687" s="27"/>
      <c r="C687" s="27"/>
      <c r="D687" s="27"/>
      <c r="E687" s="27"/>
      <c r="F687" s="27"/>
      <c r="G687" s="27"/>
      <c r="H687" s="27"/>
      <c r="I687" s="27"/>
      <c r="J687" s="27"/>
      <c r="K687" s="27"/>
      <c r="L687" s="27"/>
      <c r="M687" s="27"/>
      <c r="N687" s="27"/>
      <c r="O687" s="27"/>
      <c r="P687" s="27"/>
      <c r="Q687" s="27"/>
      <c r="R687" s="27"/>
      <c r="S687" s="27"/>
      <c r="T687" s="3"/>
      <c r="U687" s="19"/>
      <c r="V687" s="27"/>
      <c r="W687" s="27"/>
      <c r="X687" s="27"/>
      <c r="Y687" s="27"/>
      <c r="AE687" s="26"/>
      <c r="AF687" s="23"/>
      <c r="AG687" s="23"/>
      <c r="AH687" s="18"/>
      <c r="AP687" s="18"/>
    </row>
    <row r="688" spans="1:41" s="11" customFormat="1" ht="15.75" customHeight="1">
      <c r="A688" s="27"/>
      <c r="B688" s="27"/>
      <c r="C688" s="27"/>
      <c r="D688" s="27"/>
      <c r="E688" s="27"/>
      <c r="F688" s="27"/>
      <c r="G688" s="27"/>
      <c r="H688" s="27"/>
      <c r="I688" s="27"/>
      <c r="J688" s="27"/>
      <c r="K688" s="27"/>
      <c r="L688" s="27"/>
      <c r="M688" s="27"/>
      <c r="N688" s="27"/>
      <c r="O688" s="27"/>
      <c r="P688" s="27"/>
      <c r="Q688" s="27"/>
      <c r="R688" s="27"/>
      <c r="S688" s="27"/>
      <c r="T688" s="3"/>
      <c r="U688" s="19"/>
      <c r="V688" s="27"/>
      <c r="W688" s="27"/>
      <c r="X688" s="26"/>
      <c r="Y688" s="26"/>
      <c r="Z688" s="26"/>
      <c r="AA688" s="26"/>
      <c r="AB688" s="26"/>
      <c r="AC688" s="26"/>
      <c r="AD688" s="26"/>
      <c r="AE688" s="26"/>
      <c r="AF688" s="26"/>
      <c r="AG688" s="26"/>
      <c r="AH688" s="26"/>
      <c r="AI688" s="26"/>
      <c r="AJ688" s="26"/>
      <c r="AK688" s="26"/>
      <c r="AL688" s="26"/>
      <c r="AM688" s="26"/>
      <c r="AN688" s="26"/>
      <c r="AO688" s="26"/>
    </row>
    <row r="689" spans="1:43" s="11" customFormat="1" ht="15.75" customHeight="1">
      <c r="A689" s="27"/>
      <c r="B689" s="27"/>
      <c r="C689" s="27"/>
      <c r="D689" s="27"/>
      <c r="E689" s="27"/>
      <c r="F689" s="27"/>
      <c r="G689" s="27"/>
      <c r="H689" s="27"/>
      <c r="I689" s="27"/>
      <c r="J689" s="27"/>
      <c r="K689" s="27"/>
      <c r="L689" s="27"/>
      <c r="M689" s="27"/>
      <c r="N689" s="27"/>
      <c r="O689" s="27"/>
      <c r="P689" s="27"/>
      <c r="Q689" s="27"/>
      <c r="R689" s="27"/>
      <c r="S689" s="27"/>
      <c r="T689" s="3"/>
      <c r="U689" s="19"/>
      <c r="V689" s="27"/>
      <c r="W689" s="27"/>
      <c r="X689" s="27"/>
      <c r="Y689" s="27"/>
      <c r="Z689" s="27"/>
      <c r="AF689" s="26"/>
      <c r="AG689" s="23"/>
      <c r="AH689" s="23"/>
      <c r="AI689" s="18"/>
      <c r="AQ689" s="18"/>
    </row>
    <row r="690" spans="1:40" s="11" customFormat="1" ht="15.75" customHeight="1">
      <c r="A690" s="27"/>
      <c r="B690" s="27"/>
      <c r="C690" s="27"/>
      <c r="D690" s="27"/>
      <c r="E690" s="27"/>
      <c r="F690" s="27"/>
      <c r="G690" s="27"/>
      <c r="H690" s="27"/>
      <c r="I690" s="27"/>
      <c r="J690" s="27"/>
      <c r="K690" s="27"/>
      <c r="L690" s="27"/>
      <c r="M690" s="27"/>
      <c r="N690" s="27"/>
      <c r="O690" s="27"/>
      <c r="P690" s="27"/>
      <c r="Q690" s="27"/>
      <c r="R690" s="27"/>
      <c r="S690" s="27"/>
      <c r="T690" s="3"/>
      <c r="U690" s="19"/>
      <c r="V690" s="27"/>
      <c r="W690" s="27"/>
      <c r="AA690" s="26"/>
      <c r="AB690" s="26"/>
      <c r="AC690" s="26"/>
      <c r="AD690" s="23"/>
      <c r="AE690" s="23"/>
      <c r="AF690" s="18"/>
      <c r="AN690" s="18"/>
    </row>
    <row r="691" spans="1:40" s="11" customFormat="1" ht="15.75" customHeight="1">
      <c r="A691" s="27"/>
      <c r="B691" s="27"/>
      <c r="C691" s="27"/>
      <c r="D691" s="27"/>
      <c r="E691" s="27"/>
      <c r="F691" s="27"/>
      <c r="G691" s="27"/>
      <c r="H691" s="27"/>
      <c r="I691" s="27"/>
      <c r="J691" s="27"/>
      <c r="K691" s="27"/>
      <c r="L691" s="27"/>
      <c r="M691" s="27"/>
      <c r="N691" s="27"/>
      <c r="O691" s="27"/>
      <c r="P691" s="27"/>
      <c r="Q691" s="27"/>
      <c r="R691" s="27"/>
      <c r="S691" s="27"/>
      <c r="T691" s="3"/>
      <c r="U691" s="19"/>
      <c r="V691" s="27"/>
      <c r="W691" s="27"/>
      <c r="AA691" s="26"/>
      <c r="AB691" s="26"/>
      <c r="AC691" s="26"/>
      <c r="AD691" s="23"/>
      <c r="AE691" s="23"/>
      <c r="AF691" s="18"/>
      <c r="AN691" s="18"/>
    </row>
    <row r="692" spans="1:41" s="11" customFormat="1" ht="15.75" customHeight="1">
      <c r="A692" s="27"/>
      <c r="B692" s="27"/>
      <c r="C692" s="27"/>
      <c r="D692" s="27"/>
      <c r="E692" s="27"/>
      <c r="F692" s="27"/>
      <c r="G692" s="27"/>
      <c r="H692" s="27"/>
      <c r="I692" s="27"/>
      <c r="J692" s="27"/>
      <c r="K692" s="27"/>
      <c r="L692" s="27"/>
      <c r="M692" s="27"/>
      <c r="N692" s="27"/>
      <c r="O692" s="27"/>
      <c r="P692" s="27"/>
      <c r="Q692" s="27"/>
      <c r="R692" s="27"/>
      <c r="S692" s="27"/>
      <c r="T692" s="3"/>
      <c r="U692" s="19"/>
      <c r="V692" s="27"/>
      <c r="W692" s="27"/>
      <c r="X692" s="27"/>
      <c r="AD692" s="26"/>
      <c r="AE692" s="23"/>
      <c r="AF692" s="23"/>
      <c r="AG692" s="18"/>
      <c r="AO692" s="18"/>
    </row>
    <row r="693" spans="1:41" s="11" customFormat="1" ht="15.75" customHeight="1">
      <c r="A693" s="27"/>
      <c r="B693" s="27"/>
      <c r="C693" s="27"/>
      <c r="D693" s="27"/>
      <c r="E693" s="27"/>
      <c r="F693" s="27"/>
      <c r="G693" s="27"/>
      <c r="H693" s="27"/>
      <c r="I693" s="27"/>
      <c r="J693" s="27"/>
      <c r="K693" s="27"/>
      <c r="L693" s="27"/>
      <c r="M693" s="27"/>
      <c r="N693" s="27"/>
      <c r="O693" s="27"/>
      <c r="P693" s="27"/>
      <c r="Q693" s="27"/>
      <c r="R693" s="27"/>
      <c r="S693" s="27"/>
      <c r="T693" s="3"/>
      <c r="U693" s="19"/>
      <c r="V693" s="27"/>
      <c r="W693" s="27"/>
      <c r="X693" s="26"/>
      <c r="Y693" s="26"/>
      <c r="Z693" s="26"/>
      <c r="AA693" s="26"/>
      <c r="AB693" s="26"/>
      <c r="AC693" s="26"/>
      <c r="AD693" s="26"/>
      <c r="AE693" s="26"/>
      <c r="AF693" s="26"/>
      <c r="AG693" s="26"/>
      <c r="AH693" s="26"/>
      <c r="AI693" s="26"/>
      <c r="AJ693" s="26"/>
      <c r="AK693" s="26"/>
      <c r="AL693" s="26"/>
      <c r="AM693" s="26"/>
      <c r="AN693" s="26"/>
      <c r="AO693" s="26"/>
    </row>
    <row r="694" spans="1:41" s="11" customFormat="1" ht="15.75" customHeight="1">
      <c r="A694" s="27"/>
      <c r="B694" s="27"/>
      <c r="C694" s="27"/>
      <c r="D694" s="27"/>
      <c r="E694" s="27"/>
      <c r="F694" s="27"/>
      <c r="G694" s="27"/>
      <c r="H694" s="27"/>
      <c r="I694" s="27"/>
      <c r="J694" s="27"/>
      <c r="K694" s="27"/>
      <c r="L694" s="27"/>
      <c r="M694" s="27"/>
      <c r="N694" s="27"/>
      <c r="O694" s="27"/>
      <c r="P694" s="27"/>
      <c r="Q694" s="27"/>
      <c r="R694" s="27"/>
      <c r="S694" s="27"/>
      <c r="T694" s="3"/>
      <c r="U694" s="19"/>
      <c r="V694" s="27"/>
      <c r="W694" s="27"/>
      <c r="X694" s="27"/>
      <c r="AD694" s="26"/>
      <c r="AE694" s="23"/>
      <c r="AF694" s="23"/>
      <c r="AG694" s="18"/>
      <c r="AO694" s="18"/>
    </row>
    <row r="695" spans="1:43" s="11" customFormat="1" ht="15.75" customHeight="1">
      <c r="A695" s="27"/>
      <c r="B695" s="27"/>
      <c r="C695" s="27"/>
      <c r="D695" s="27"/>
      <c r="E695" s="27"/>
      <c r="F695" s="27"/>
      <c r="G695" s="27"/>
      <c r="H695" s="27"/>
      <c r="I695" s="27"/>
      <c r="J695" s="27"/>
      <c r="K695" s="27"/>
      <c r="L695" s="27"/>
      <c r="M695" s="27"/>
      <c r="N695" s="27"/>
      <c r="O695" s="27"/>
      <c r="P695" s="27"/>
      <c r="Q695" s="27"/>
      <c r="R695" s="27"/>
      <c r="S695" s="27"/>
      <c r="T695" s="3"/>
      <c r="U695" s="19"/>
      <c r="V695" s="27"/>
      <c r="W695" s="27"/>
      <c r="X695" s="27"/>
      <c r="Y695" s="27"/>
      <c r="Z695" s="27"/>
      <c r="AF695" s="26"/>
      <c r="AG695" s="23"/>
      <c r="AH695" s="23"/>
      <c r="AI695" s="18"/>
      <c r="AQ695" s="18"/>
    </row>
    <row r="696" spans="1:42" s="11" customFormat="1" ht="15.75" customHeight="1">
      <c r="A696" s="27"/>
      <c r="B696" s="27"/>
      <c r="C696" s="27"/>
      <c r="D696" s="27"/>
      <c r="E696" s="27"/>
      <c r="F696" s="27"/>
      <c r="G696" s="27"/>
      <c r="H696" s="27"/>
      <c r="I696" s="27"/>
      <c r="J696" s="27"/>
      <c r="K696" s="27"/>
      <c r="L696" s="27"/>
      <c r="M696" s="27"/>
      <c r="N696" s="27"/>
      <c r="O696" s="27"/>
      <c r="P696" s="27"/>
      <c r="Q696" s="27"/>
      <c r="R696" s="27"/>
      <c r="S696" s="27"/>
      <c r="T696" s="3"/>
      <c r="U696" s="19"/>
      <c r="V696" s="27"/>
      <c r="W696" s="27"/>
      <c r="X696" s="27"/>
      <c r="Y696" s="27"/>
      <c r="AE696" s="26"/>
      <c r="AF696" s="23"/>
      <c r="AG696" s="23"/>
      <c r="AH696" s="18"/>
      <c r="AP696" s="18"/>
    </row>
    <row r="697" spans="1:41" s="11" customFormat="1" ht="15.75" customHeight="1">
      <c r="A697" s="27"/>
      <c r="B697" s="27"/>
      <c r="C697" s="27"/>
      <c r="D697" s="27"/>
      <c r="E697" s="27"/>
      <c r="F697" s="27"/>
      <c r="G697" s="27"/>
      <c r="H697" s="27"/>
      <c r="I697" s="27"/>
      <c r="J697" s="27"/>
      <c r="K697" s="27"/>
      <c r="L697" s="27"/>
      <c r="M697" s="27"/>
      <c r="N697" s="27"/>
      <c r="O697" s="27"/>
      <c r="P697" s="27"/>
      <c r="Q697" s="27"/>
      <c r="R697" s="27"/>
      <c r="S697" s="27"/>
      <c r="T697" s="3"/>
      <c r="U697" s="19"/>
      <c r="V697" s="27"/>
      <c r="W697" s="27"/>
      <c r="X697" s="27"/>
      <c r="AD697" s="26"/>
      <c r="AE697" s="23"/>
      <c r="AF697" s="23"/>
      <c r="AG697" s="18"/>
      <c r="AO697" s="18"/>
    </row>
    <row r="698" spans="1:40" s="11" customFormat="1" ht="15.75" customHeight="1">
      <c r="A698" s="26"/>
      <c r="B698" s="26"/>
      <c r="C698" s="26"/>
      <c r="D698" s="26"/>
      <c r="E698" s="26"/>
      <c r="F698" s="26"/>
      <c r="G698" s="26"/>
      <c r="H698" s="26"/>
      <c r="I698" s="26"/>
      <c r="J698" s="26"/>
      <c r="K698" s="26"/>
      <c r="L698" s="26"/>
      <c r="M698" s="26"/>
      <c r="N698" s="26"/>
      <c r="O698" s="26"/>
      <c r="P698" s="26"/>
      <c r="Q698" s="26"/>
      <c r="R698" s="26"/>
      <c r="S698" s="26"/>
      <c r="T698" s="3"/>
      <c r="U698" s="19"/>
      <c r="V698" s="26"/>
      <c r="W698" s="26"/>
      <c r="X698" s="26"/>
      <c r="Y698" s="26"/>
      <c r="Z698" s="26"/>
      <c r="AA698" s="26"/>
      <c r="AB698" s="26"/>
      <c r="AC698" s="26"/>
      <c r="AD698" s="26"/>
      <c r="AE698" s="26"/>
      <c r="AF698" s="26"/>
      <c r="AG698" s="26"/>
      <c r="AH698" s="26"/>
      <c r="AI698" s="26"/>
      <c r="AJ698" s="26"/>
      <c r="AK698" s="26"/>
      <c r="AL698" s="26"/>
      <c r="AM698" s="26"/>
      <c r="AN698" s="26"/>
    </row>
    <row r="699" spans="1:40" s="11" customFormat="1" ht="15.75" customHeight="1">
      <c r="A699" s="26"/>
      <c r="B699" s="26"/>
      <c r="C699" s="26"/>
      <c r="D699" s="26"/>
      <c r="E699" s="26"/>
      <c r="F699" s="26"/>
      <c r="G699" s="26"/>
      <c r="H699" s="26"/>
      <c r="I699" s="26"/>
      <c r="J699" s="26"/>
      <c r="K699" s="26"/>
      <c r="L699" s="26"/>
      <c r="M699" s="26"/>
      <c r="N699" s="26"/>
      <c r="O699" s="26"/>
      <c r="P699" s="26"/>
      <c r="Q699" s="26"/>
      <c r="R699" s="26"/>
      <c r="S699" s="26"/>
      <c r="T699" s="3"/>
      <c r="U699" s="19"/>
      <c r="V699" s="26"/>
      <c r="W699" s="26"/>
      <c r="X699" s="26"/>
      <c r="Y699" s="26"/>
      <c r="Z699" s="26"/>
      <c r="AA699" s="26"/>
      <c r="AB699" s="26"/>
      <c r="AC699" s="26"/>
      <c r="AD699" s="26"/>
      <c r="AE699" s="26"/>
      <c r="AF699" s="26"/>
      <c r="AG699" s="26"/>
      <c r="AH699" s="26"/>
      <c r="AI699" s="26"/>
      <c r="AJ699" s="26"/>
      <c r="AK699" s="26"/>
      <c r="AL699" s="26"/>
      <c r="AM699" s="26"/>
      <c r="AN699" s="26"/>
    </row>
    <row r="700" spans="1:40" s="11" customFormat="1" ht="15.75" customHeight="1">
      <c r="A700" s="26"/>
      <c r="B700" s="26"/>
      <c r="C700" s="26"/>
      <c r="D700" s="26"/>
      <c r="E700" s="26"/>
      <c r="F700" s="26"/>
      <c r="G700" s="26"/>
      <c r="H700" s="26"/>
      <c r="I700" s="26"/>
      <c r="J700" s="26"/>
      <c r="K700" s="26"/>
      <c r="L700" s="26"/>
      <c r="M700" s="26"/>
      <c r="N700" s="26"/>
      <c r="O700" s="26"/>
      <c r="P700" s="26"/>
      <c r="Q700" s="26"/>
      <c r="R700" s="26"/>
      <c r="S700" s="26"/>
      <c r="T700" s="3"/>
      <c r="U700" s="19"/>
      <c r="V700" s="26"/>
      <c r="W700" s="26"/>
      <c r="X700" s="26"/>
      <c r="Y700" s="26"/>
      <c r="Z700" s="26"/>
      <c r="AA700" s="26"/>
      <c r="AB700" s="26"/>
      <c r="AC700" s="26"/>
      <c r="AD700" s="26"/>
      <c r="AE700" s="26"/>
      <c r="AF700" s="26"/>
      <c r="AG700" s="26"/>
      <c r="AH700" s="26"/>
      <c r="AI700" s="26"/>
      <c r="AJ700" s="26"/>
      <c r="AK700" s="26"/>
      <c r="AL700" s="26"/>
      <c r="AM700" s="26"/>
      <c r="AN700" s="26"/>
    </row>
    <row r="701" spans="1:40" s="11" customFormat="1" ht="15.75" customHeight="1">
      <c r="A701" s="26"/>
      <c r="B701" s="26"/>
      <c r="C701" s="26"/>
      <c r="D701" s="26"/>
      <c r="E701" s="26"/>
      <c r="F701" s="26"/>
      <c r="G701" s="26"/>
      <c r="H701" s="26"/>
      <c r="I701" s="26"/>
      <c r="J701" s="26"/>
      <c r="K701" s="26"/>
      <c r="L701" s="26"/>
      <c r="M701" s="26"/>
      <c r="N701" s="26"/>
      <c r="O701" s="26"/>
      <c r="P701" s="26"/>
      <c r="Q701" s="26"/>
      <c r="R701" s="26"/>
      <c r="S701" s="26"/>
      <c r="T701" s="3"/>
      <c r="U701" s="19"/>
      <c r="V701" s="26"/>
      <c r="W701" s="26"/>
      <c r="X701" s="26"/>
      <c r="Y701" s="26"/>
      <c r="Z701" s="26"/>
      <c r="AA701" s="26"/>
      <c r="AB701" s="26"/>
      <c r="AC701" s="26"/>
      <c r="AD701" s="26"/>
      <c r="AE701" s="26"/>
      <c r="AF701" s="26"/>
      <c r="AG701" s="26"/>
      <c r="AH701" s="26"/>
      <c r="AI701" s="26"/>
      <c r="AJ701" s="26"/>
      <c r="AK701" s="26"/>
      <c r="AL701" s="26"/>
      <c r="AM701" s="26"/>
      <c r="AN701" s="26"/>
    </row>
    <row r="702" spans="1:40" s="11" customFormat="1" ht="15.75" customHeight="1">
      <c r="A702" s="26"/>
      <c r="B702" s="26"/>
      <c r="C702" s="26"/>
      <c r="D702" s="26"/>
      <c r="E702" s="26"/>
      <c r="F702" s="26"/>
      <c r="G702" s="26"/>
      <c r="H702" s="26"/>
      <c r="I702" s="26"/>
      <c r="J702" s="26"/>
      <c r="K702" s="26"/>
      <c r="L702" s="26"/>
      <c r="M702" s="26"/>
      <c r="N702" s="26"/>
      <c r="O702" s="26"/>
      <c r="P702" s="26"/>
      <c r="Q702" s="26"/>
      <c r="R702" s="26"/>
      <c r="S702" s="26"/>
      <c r="T702" s="3"/>
      <c r="U702" s="19"/>
      <c r="V702" s="26"/>
      <c r="W702" s="26"/>
      <c r="X702" s="26"/>
      <c r="Y702" s="26"/>
      <c r="Z702" s="26"/>
      <c r="AA702" s="26"/>
      <c r="AB702" s="26"/>
      <c r="AC702" s="26"/>
      <c r="AD702" s="26"/>
      <c r="AE702" s="26"/>
      <c r="AF702" s="26"/>
      <c r="AG702" s="26"/>
      <c r="AH702" s="26"/>
      <c r="AI702" s="26"/>
      <c r="AJ702" s="26"/>
      <c r="AK702" s="26"/>
      <c r="AL702" s="26"/>
      <c r="AM702" s="26"/>
      <c r="AN702" s="26"/>
    </row>
    <row r="703" spans="1:41" s="11" customFormat="1" ht="15.75" customHeight="1">
      <c r="A703" s="27"/>
      <c r="B703" s="27"/>
      <c r="C703" s="27"/>
      <c r="D703" s="27"/>
      <c r="E703" s="27"/>
      <c r="F703" s="27"/>
      <c r="G703" s="27"/>
      <c r="H703" s="27"/>
      <c r="I703" s="27"/>
      <c r="J703" s="27"/>
      <c r="K703" s="27"/>
      <c r="L703" s="27"/>
      <c r="M703" s="27"/>
      <c r="N703" s="27"/>
      <c r="O703" s="27"/>
      <c r="P703" s="27"/>
      <c r="Q703" s="27"/>
      <c r="R703" s="27"/>
      <c r="S703" s="27"/>
      <c r="T703" s="3"/>
      <c r="U703" s="19"/>
      <c r="V703" s="27"/>
      <c r="W703" s="27"/>
      <c r="X703" s="26"/>
      <c r="Y703" s="26"/>
      <c r="Z703" s="26"/>
      <c r="AA703" s="26"/>
      <c r="AB703" s="26"/>
      <c r="AC703" s="26"/>
      <c r="AD703" s="26"/>
      <c r="AE703" s="26"/>
      <c r="AF703" s="26"/>
      <c r="AG703" s="26"/>
      <c r="AH703" s="26"/>
      <c r="AI703" s="26"/>
      <c r="AJ703" s="26"/>
      <c r="AK703" s="26"/>
      <c r="AL703" s="26"/>
      <c r="AM703" s="26"/>
      <c r="AN703" s="26"/>
      <c r="AO703" s="26"/>
    </row>
    <row r="704" spans="1:41" s="11" customFormat="1" ht="15.75" customHeight="1">
      <c r="A704" s="27"/>
      <c r="B704" s="27"/>
      <c r="C704" s="27"/>
      <c r="D704" s="27"/>
      <c r="E704" s="27"/>
      <c r="F704" s="27"/>
      <c r="G704" s="27"/>
      <c r="H704" s="27"/>
      <c r="I704" s="27"/>
      <c r="J704" s="27"/>
      <c r="K704" s="27"/>
      <c r="L704" s="27"/>
      <c r="M704" s="27"/>
      <c r="N704" s="27"/>
      <c r="O704" s="27"/>
      <c r="P704" s="27"/>
      <c r="Q704" s="27"/>
      <c r="R704" s="27"/>
      <c r="S704" s="27"/>
      <c r="T704" s="3"/>
      <c r="U704" s="19"/>
      <c r="V704" s="27"/>
      <c r="W704" s="27"/>
      <c r="X704" s="27"/>
      <c r="AD704" s="26"/>
      <c r="AE704" s="23"/>
      <c r="AF704" s="23"/>
      <c r="AG704" s="18"/>
      <c r="AO704" s="18"/>
    </row>
    <row r="705" spans="1:43" s="11" customFormat="1" ht="15.75" customHeight="1">
      <c r="A705" s="27"/>
      <c r="B705" s="27"/>
      <c r="C705" s="27"/>
      <c r="D705" s="27"/>
      <c r="E705" s="27"/>
      <c r="F705" s="27"/>
      <c r="G705" s="27"/>
      <c r="H705" s="27"/>
      <c r="I705" s="27"/>
      <c r="J705" s="27"/>
      <c r="K705" s="27"/>
      <c r="L705" s="27"/>
      <c r="M705" s="27"/>
      <c r="N705" s="27"/>
      <c r="O705" s="27"/>
      <c r="P705" s="27"/>
      <c r="Q705" s="27"/>
      <c r="R705" s="27"/>
      <c r="S705" s="27"/>
      <c r="T705" s="3"/>
      <c r="U705" s="19"/>
      <c r="V705" s="27"/>
      <c r="W705" s="27"/>
      <c r="X705" s="27"/>
      <c r="Y705" s="27"/>
      <c r="Z705" s="27"/>
      <c r="AF705" s="26"/>
      <c r="AG705" s="23"/>
      <c r="AH705" s="23"/>
      <c r="AI705" s="18"/>
      <c r="AQ705" s="18"/>
    </row>
    <row r="706" spans="1:42" s="11" customFormat="1" ht="15.75" customHeight="1">
      <c r="A706" s="27"/>
      <c r="B706" s="27"/>
      <c r="C706" s="27"/>
      <c r="D706" s="27"/>
      <c r="E706" s="27"/>
      <c r="F706" s="27"/>
      <c r="G706" s="27"/>
      <c r="H706" s="27"/>
      <c r="I706" s="27"/>
      <c r="J706" s="27"/>
      <c r="K706" s="27"/>
      <c r="L706" s="27"/>
      <c r="M706" s="27"/>
      <c r="N706" s="27"/>
      <c r="O706" s="27"/>
      <c r="P706" s="27"/>
      <c r="Q706" s="27"/>
      <c r="R706" s="27"/>
      <c r="S706" s="27"/>
      <c r="T706" s="3"/>
      <c r="U706" s="19"/>
      <c r="V706" s="27"/>
      <c r="W706" s="27"/>
      <c r="X706" s="27"/>
      <c r="Y706" s="27"/>
      <c r="AE706" s="26"/>
      <c r="AF706" s="23"/>
      <c r="AG706" s="23"/>
      <c r="AH706" s="18"/>
      <c r="AP706" s="18"/>
    </row>
    <row r="707" spans="1:43" s="11" customFormat="1" ht="15.75" customHeight="1">
      <c r="A707" s="27"/>
      <c r="B707" s="27"/>
      <c r="C707" s="27"/>
      <c r="D707" s="27"/>
      <c r="E707" s="27"/>
      <c r="F707" s="27"/>
      <c r="G707" s="27"/>
      <c r="H707" s="27"/>
      <c r="I707" s="27"/>
      <c r="J707" s="27"/>
      <c r="K707" s="27"/>
      <c r="L707" s="27"/>
      <c r="M707" s="27"/>
      <c r="N707" s="27"/>
      <c r="O707" s="27"/>
      <c r="P707" s="27"/>
      <c r="Q707" s="27"/>
      <c r="R707" s="27"/>
      <c r="S707" s="27"/>
      <c r="T707" s="3"/>
      <c r="U707" s="19"/>
      <c r="V707" s="27"/>
      <c r="W707" s="27"/>
      <c r="X707" s="27"/>
      <c r="Y707" s="27"/>
      <c r="Z707" s="27"/>
      <c r="AF707" s="26"/>
      <c r="AG707" s="23"/>
      <c r="AH707" s="23"/>
      <c r="AI707" s="18"/>
      <c r="AQ707" s="18"/>
    </row>
    <row r="708" spans="1:41" s="11" customFormat="1" ht="15.75" customHeight="1">
      <c r="A708" s="27"/>
      <c r="B708" s="27"/>
      <c r="C708" s="27"/>
      <c r="D708" s="27"/>
      <c r="E708" s="27"/>
      <c r="F708" s="27"/>
      <c r="G708" s="27"/>
      <c r="H708" s="27"/>
      <c r="I708" s="27"/>
      <c r="J708" s="27"/>
      <c r="K708" s="27"/>
      <c r="L708" s="27"/>
      <c r="M708" s="27"/>
      <c r="N708" s="27"/>
      <c r="O708" s="27"/>
      <c r="P708" s="27"/>
      <c r="Q708" s="27"/>
      <c r="R708" s="27"/>
      <c r="S708" s="27"/>
      <c r="T708" s="3"/>
      <c r="U708" s="19"/>
      <c r="V708" s="27"/>
      <c r="W708" s="27"/>
      <c r="X708" s="27"/>
      <c r="Y708" s="27"/>
      <c r="AD708" s="26"/>
      <c r="AE708" s="23"/>
      <c r="AF708" s="23"/>
      <c r="AG708" s="18"/>
      <c r="AO708" s="18"/>
    </row>
    <row r="709" spans="1:40" s="11" customFormat="1" ht="15.75" customHeight="1">
      <c r="A709" s="26"/>
      <c r="B709" s="26"/>
      <c r="C709" s="26"/>
      <c r="D709" s="26"/>
      <c r="E709" s="26"/>
      <c r="F709" s="26"/>
      <c r="G709" s="26"/>
      <c r="H709" s="26"/>
      <c r="I709" s="26"/>
      <c r="J709" s="26"/>
      <c r="K709" s="26"/>
      <c r="L709" s="26"/>
      <c r="M709" s="26"/>
      <c r="N709" s="26"/>
      <c r="O709" s="26"/>
      <c r="P709" s="26"/>
      <c r="Q709" s="26"/>
      <c r="R709" s="26"/>
      <c r="S709" s="26"/>
      <c r="T709" s="3"/>
      <c r="U709" s="19"/>
      <c r="V709" s="26"/>
      <c r="W709" s="26"/>
      <c r="X709" s="26"/>
      <c r="Y709" s="26"/>
      <c r="Z709" s="26"/>
      <c r="AA709" s="26"/>
      <c r="AB709" s="26"/>
      <c r="AC709" s="26"/>
      <c r="AD709" s="26"/>
      <c r="AE709" s="26"/>
      <c r="AF709" s="26"/>
      <c r="AG709" s="26"/>
      <c r="AH709" s="26"/>
      <c r="AI709" s="26"/>
      <c r="AJ709" s="26"/>
      <c r="AK709" s="26"/>
      <c r="AL709" s="26"/>
      <c r="AM709" s="26"/>
      <c r="AN709" s="26"/>
    </row>
    <row r="710" spans="1:40" s="11" customFormat="1" ht="15.75" customHeight="1">
      <c r="A710" s="26"/>
      <c r="B710" s="26"/>
      <c r="C710" s="26"/>
      <c r="D710" s="26"/>
      <c r="E710" s="26"/>
      <c r="F710" s="26"/>
      <c r="G710" s="26"/>
      <c r="H710" s="26"/>
      <c r="I710" s="26"/>
      <c r="J710" s="26"/>
      <c r="K710" s="26"/>
      <c r="L710" s="26"/>
      <c r="M710" s="26"/>
      <c r="N710" s="26"/>
      <c r="O710" s="26"/>
      <c r="P710" s="26"/>
      <c r="Q710" s="26"/>
      <c r="R710" s="26"/>
      <c r="S710" s="26"/>
      <c r="T710" s="3"/>
      <c r="U710" s="19"/>
      <c r="V710" s="26"/>
      <c r="W710" s="26"/>
      <c r="X710" s="26"/>
      <c r="Y710" s="26"/>
      <c r="Z710" s="26"/>
      <c r="AA710" s="26"/>
      <c r="AB710" s="26"/>
      <c r="AC710" s="26"/>
      <c r="AD710" s="26"/>
      <c r="AE710" s="26"/>
      <c r="AF710" s="26"/>
      <c r="AG710" s="26"/>
      <c r="AH710" s="26"/>
      <c r="AI710" s="26"/>
      <c r="AJ710" s="26"/>
      <c r="AK710" s="26"/>
      <c r="AL710" s="26"/>
      <c r="AM710" s="26"/>
      <c r="AN710" s="26"/>
    </row>
    <row r="711" spans="1:42" s="11" customFormat="1" ht="15.75" customHeight="1">
      <c r="A711" s="27"/>
      <c r="B711" s="27"/>
      <c r="C711" s="27"/>
      <c r="D711" s="27"/>
      <c r="E711" s="27"/>
      <c r="F711" s="27"/>
      <c r="G711" s="27"/>
      <c r="H711" s="27"/>
      <c r="I711" s="27"/>
      <c r="J711" s="27"/>
      <c r="K711" s="27"/>
      <c r="L711" s="27"/>
      <c r="M711" s="27"/>
      <c r="N711" s="27"/>
      <c r="O711" s="27"/>
      <c r="P711" s="27"/>
      <c r="Q711" s="27"/>
      <c r="R711" s="27"/>
      <c r="S711" s="27"/>
      <c r="T711" s="3"/>
      <c r="U711" s="19"/>
      <c r="V711" s="27"/>
      <c r="W711" s="27"/>
      <c r="X711" s="27"/>
      <c r="Y711" s="27"/>
      <c r="AE711" s="26"/>
      <c r="AF711" s="23"/>
      <c r="AG711" s="23"/>
      <c r="AH711" s="18"/>
      <c r="AP711" s="18"/>
    </row>
    <row r="712" spans="1:41" s="11" customFormat="1" ht="15.75" customHeight="1">
      <c r="A712" s="27"/>
      <c r="B712" s="27"/>
      <c r="C712" s="27"/>
      <c r="D712" s="27"/>
      <c r="E712" s="27"/>
      <c r="F712" s="27"/>
      <c r="G712" s="27"/>
      <c r="H712" s="27"/>
      <c r="I712" s="27"/>
      <c r="J712" s="27"/>
      <c r="K712" s="27"/>
      <c r="L712" s="27"/>
      <c r="M712" s="27"/>
      <c r="N712" s="27"/>
      <c r="O712" s="27"/>
      <c r="P712" s="27"/>
      <c r="Q712" s="27"/>
      <c r="R712" s="27"/>
      <c r="S712" s="27"/>
      <c r="T712" s="3"/>
      <c r="U712" s="19"/>
      <c r="V712" s="27"/>
      <c r="W712" s="27"/>
      <c r="X712" s="26"/>
      <c r="Y712" s="26"/>
      <c r="Z712" s="26"/>
      <c r="AA712" s="26"/>
      <c r="AB712" s="26"/>
      <c r="AC712" s="26"/>
      <c r="AD712" s="26"/>
      <c r="AE712" s="26"/>
      <c r="AF712" s="26"/>
      <c r="AG712" s="26"/>
      <c r="AH712" s="26"/>
      <c r="AI712" s="26"/>
      <c r="AJ712" s="26"/>
      <c r="AK712" s="26"/>
      <c r="AL712" s="26"/>
      <c r="AM712" s="26"/>
      <c r="AN712" s="26"/>
      <c r="AO712" s="26"/>
    </row>
    <row r="713" spans="1:41" s="11" customFormat="1" ht="15.75" customHeight="1">
      <c r="A713" s="27"/>
      <c r="B713" s="27"/>
      <c r="C713" s="27"/>
      <c r="D713" s="27"/>
      <c r="E713" s="27"/>
      <c r="F713" s="27"/>
      <c r="G713" s="27"/>
      <c r="H713" s="27"/>
      <c r="I713" s="27"/>
      <c r="J713" s="27"/>
      <c r="K713" s="27"/>
      <c r="L713" s="27"/>
      <c r="M713" s="27"/>
      <c r="N713" s="27"/>
      <c r="O713" s="27"/>
      <c r="P713" s="27"/>
      <c r="Q713" s="27"/>
      <c r="R713" s="27"/>
      <c r="S713" s="27"/>
      <c r="T713" s="3"/>
      <c r="U713" s="19"/>
      <c r="V713" s="27"/>
      <c r="W713" s="27"/>
      <c r="X713" s="27"/>
      <c r="AD713" s="26"/>
      <c r="AE713" s="23"/>
      <c r="AF713" s="23"/>
      <c r="AG713" s="18"/>
      <c r="AO713" s="18"/>
    </row>
    <row r="714" spans="1:43" s="11" customFormat="1" ht="15.75" customHeight="1">
      <c r="A714" s="27"/>
      <c r="B714" s="27"/>
      <c r="C714" s="27"/>
      <c r="D714" s="27"/>
      <c r="E714" s="27"/>
      <c r="F714" s="27"/>
      <c r="G714" s="27"/>
      <c r="H714" s="27"/>
      <c r="I714" s="27"/>
      <c r="J714" s="27"/>
      <c r="K714" s="27"/>
      <c r="L714" s="27"/>
      <c r="M714" s="27"/>
      <c r="N714" s="27"/>
      <c r="O714" s="27"/>
      <c r="P714" s="27"/>
      <c r="Q714" s="27"/>
      <c r="R714" s="27"/>
      <c r="S714" s="27"/>
      <c r="T714" s="3"/>
      <c r="U714" s="19"/>
      <c r="V714" s="27"/>
      <c r="W714" s="27"/>
      <c r="X714" s="27"/>
      <c r="Y714" s="27"/>
      <c r="Z714" s="27"/>
      <c r="AF714" s="26"/>
      <c r="AG714" s="23"/>
      <c r="AH714" s="23"/>
      <c r="AI714" s="18"/>
      <c r="AQ714" s="18"/>
    </row>
    <row r="715" spans="1:41" s="11" customFormat="1" ht="15.75" customHeight="1">
      <c r="A715" s="27"/>
      <c r="B715" s="27"/>
      <c r="C715" s="27"/>
      <c r="D715" s="27"/>
      <c r="E715" s="27"/>
      <c r="F715" s="27"/>
      <c r="G715" s="27"/>
      <c r="H715" s="27"/>
      <c r="I715" s="27"/>
      <c r="J715" s="27"/>
      <c r="K715" s="27"/>
      <c r="L715" s="27"/>
      <c r="M715" s="27"/>
      <c r="N715" s="27"/>
      <c r="O715" s="27"/>
      <c r="P715" s="27"/>
      <c r="Q715" s="27"/>
      <c r="R715" s="27"/>
      <c r="S715" s="27"/>
      <c r="T715" s="3"/>
      <c r="U715" s="19"/>
      <c r="V715" s="27"/>
      <c r="W715" s="27"/>
      <c r="X715" s="27"/>
      <c r="AD715" s="26"/>
      <c r="AE715" s="23"/>
      <c r="AF715" s="23"/>
      <c r="AG715" s="18"/>
      <c r="AO715" s="18"/>
    </row>
    <row r="716" spans="1:42" s="11" customFormat="1" ht="15.75" customHeight="1">
      <c r="A716" s="27"/>
      <c r="B716" s="27"/>
      <c r="C716" s="27"/>
      <c r="D716" s="27"/>
      <c r="E716" s="27"/>
      <c r="F716" s="27"/>
      <c r="G716" s="27"/>
      <c r="H716" s="27"/>
      <c r="I716" s="27"/>
      <c r="J716" s="27"/>
      <c r="K716" s="27"/>
      <c r="L716" s="27"/>
      <c r="M716" s="27"/>
      <c r="N716" s="27"/>
      <c r="O716" s="27"/>
      <c r="P716" s="27"/>
      <c r="Q716" s="27"/>
      <c r="R716" s="27"/>
      <c r="S716" s="27"/>
      <c r="T716" s="3"/>
      <c r="U716" s="19"/>
      <c r="V716" s="27"/>
      <c r="W716" s="27"/>
      <c r="X716" s="27"/>
      <c r="Y716" s="27"/>
      <c r="AE716" s="26"/>
      <c r="AF716" s="23"/>
      <c r="AG716" s="23"/>
      <c r="AH716" s="18"/>
      <c r="AP716" s="18"/>
    </row>
    <row r="717" spans="1:41" s="11" customFormat="1" ht="15.75" customHeight="1">
      <c r="A717" s="27"/>
      <c r="B717" s="27"/>
      <c r="C717" s="27"/>
      <c r="D717" s="27"/>
      <c r="E717" s="27"/>
      <c r="F717" s="27"/>
      <c r="G717" s="27"/>
      <c r="H717" s="27"/>
      <c r="I717" s="27"/>
      <c r="J717" s="27"/>
      <c r="K717" s="27"/>
      <c r="L717" s="27"/>
      <c r="M717" s="27"/>
      <c r="N717" s="27"/>
      <c r="O717" s="27"/>
      <c r="P717" s="27"/>
      <c r="Q717" s="27"/>
      <c r="R717" s="27"/>
      <c r="S717" s="27"/>
      <c r="T717" s="3"/>
      <c r="U717" s="19"/>
      <c r="V717" s="27"/>
      <c r="W717" s="27"/>
      <c r="X717" s="27"/>
      <c r="Y717" s="27"/>
      <c r="AD717" s="26"/>
      <c r="AE717" s="23"/>
      <c r="AF717" s="23"/>
      <c r="AG717" s="18"/>
      <c r="AO717" s="18"/>
    </row>
    <row r="718" spans="1:40" s="11" customFormat="1" ht="15.75" customHeight="1">
      <c r="A718" s="26"/>
      <c r="B718" s="26"/>
      <c r="C718" s="26"/>
      <c r="D718" s="26"/>
      <c r="E718" s="26"/>
      <c r="F718" s="26"/>
      <c r="G718" s="26"/>
      <c r="H718" s="26"/>
      <c r="I718" s="26"/>
      <c r="J718" s="26"/>
      <c r="K718" s="26"/>
      <c r="L718" s="26"/>
      <c r="M718" s="26"/>
      <c r="N718" s="26"/>
      <c r="O718" s="26"/>
      <c r="P718" s="26"/>
      <c r="Q718" s="26"/>
      <c r="R718" s="26"/>
      <c r="S718" s="26"/>
      <c r="T718" s="3"/>
      <c r="U718" s="19"/>
      <c r="V718" s="26"/>
      <c r="W718" s="26"/>
      <c r="X718" s="26"/>
      <c r="Y718" s="26"/>
      <c r="Z718" s="26"/>
      <c r="AA718" s="26"/>
      <c r="AB718" s="26"/>
      <c r="AC718" s="26"/>
      <c r="AD718" s="26"/>
      <c r="AE718" s="26"/>
      <c r="AF718" s="26"/>
      <c r="AG718" s="26"/>
      <c r="AH718" s="26"/>
      <c r="AI718" s="26"/>
      <c r="AJ718" s="26"/>
      <c r="AK718" s="26"/>
      <c r="AL718" s="26"/>
      <c r="AM718" s="26"/>
      <c r="AN718" s="26"/>
    </row>
    <row r="719" spans="1:40" s="11" customFormat="1" ht="15.75" customHeight="1">
      <c r="A719" s="27"/>
      <c r="B719" s="27"/>
      <c r="C719" s="27"/>
      <c r="D719" s="27"/>
      <c r="E719" s="27"/>
      <c r="F719" s="27"/>
      <c r="G719" s="27"/>
      <c r="H719" s="27"/>
      <c r="I719" s="27"/>
      <c r="J719" s="27"/>
      <c r="K719" s="27"/>
      <c r="L719" s="27"/>
      <c r="M719" s="27"/>
      <c r="N719" s="27"/>
      <c r="O719" s="27"/>
      <c r="P719" s="27"/>
      <c r="Q719" s="27"/>
      <c r="R719" s="27"/>
      <c r="S719" s="27"/>
      <c r="T719" s="3"/>
      <c r="U719" s="19"/>
      <c r="V719" s="27"/>
      <c r="W719" s="27"/>
      <c r="AA719" s="26"/>
      <c r="AB719" s="26"/>
      <c r="AC719" s="26"/>
      <c r="AD719" s="23"/>
      <c r="AE719" s="23"/>
      <c r="AF719" s="18"/>
      <c r="AN719" s="18"/>
    </row>
    <row r="720" spans="1:41" s="11" customFormat="1" ht="15.75" customHeight="1">
      <c r="A720" s="27"/>
      <c r="B720" s="27"/>
      <c r="C720" s="27"/>
      <c r="D720" s="27"/>
      <c r="E720" s="27"/>
      <c r="F720" s="27"/>
      <c r="G720" s="27"/>
      <c r="H720" s="27"/>
      <c r="I720" s="27"/>
      <c r="J720" s="27"/>
      <c r="K720" s="27"/>
      <c r="L720" s="27"/>
      <c r="M720" s="27"/>
      <c r="N720" s="27"/>
      <c r="O720" s="27"/>
      <c r="P720" s="27"/>
      <c r="Q720" s="27"/>
      <c r="R720" s="27"/>
      <c r="S720" s="27"/>
      <c r="T720" s="3"/>
      <c r="U720" s="19"/>
      <c r="V720" s="27"/>
      <c r="W720" s="27"/>
      <c r="X720" s="27"/>
      <c r="AD720" s="26"/>
      <c r="AE720" s="23"/>
      <c r="AF720" s="23"/>
      <c r="AG720" s="18"/>
      <c r="AO720" s="18"/>
    </row>
    <row r="721" spans="1:40" s="11" customFormat="1" ht="15.75" customHeight="1">
      <c r="A721" s="26"/>
      <c r="B721" s="26"/>
      <c r="C721" s="26"/>
      <c r="D721" s="26"/>
      <c r="E721" s="26"/>
      <c r="F721" s="26"/>
      <c r="G721" s="26"/>
      <c r="H721" s="26"/>
      <c r="I721" s="26"/>
      <c r="J721" s="26"/>
      <c r="K721" s="26"/>
      <c r="L721" s="26"/>
      <c r="M721" s="26"/>
      <c r="N721" s="26"/>
      <c r="O721" s="26"/>
      <c r="P721" s="26"/>
      <c r="Q721" s="26"/>
      <c r="R721" s="26"/>
      <c r="S721" s="26"/>
      <c r="T721" s="3"/>
      <c r="U721" s="19"/>
      <c r="V721" s="26"/>
      <c r="W721" s="26"/>
      <c r="X721" s="26"/>
      <c r="Y721" s="26"/>
      <c r="Z721" s="26"/>
      <c r="AA721" s="26"/>
      <c r="AB721" s="26"/>
      <c r="AC721" s="26"/>
      <c r="AD721" s="26"/>
      <c r="AE721" s="26"/>
      <c r="AF721" s="26"/>
      <c r="AG721" s="26"/>
      <c r="AH721" s="26"/>
      <c r="AI721" s="26"/>
      <c r="AJ721" s="26"/>
      <c r="AK721" s="26"/>
      <c r="AL721" s="26"/>
      <c r="AM721" s="26"/>
      <c r="AN721" s="26"/>
    </row>
    <row r="722" spans="1:40" s="11" customFormat="1" ht="15.75" customHeight="1">
      <c r="A722" s="26"/>
      <c r="B722" s="26"/>
      <c r="C722" s="26"/>
      <c r="D722" s="26"/>
      <c r="E722" s="26"/>
      <c r="F722" s="26"/>
      <c r="G722" s="26"/>
      <c r="H722" s="26"/>
      <c r="I722" s="26"/>
      <c r="J722" s="26"/>
      <c r="K722" s="26"/>
      <c r="L722" s="26"/>
      <c r="M722" s="26"/>
      <c r="N722" s="26"/>
      <c r="O722" s="26"/>
      <c r="P722" s="26"/>
      <c r="Q722" s="26"/>
      <c r="R722" s="26"/>
      <c r="S722" s="26"/>
      <c r="T722" s="3"/>
      <c r="U722" s="19"/>
      <c r="V722" s="26"/>
      <c r="W722" s="26"/>
      <c r="X722" s="26"/>
      <c r="Y722" s="26"/>
      <c r="Z722" s="26"/>
      <c r="AA722" s="26"/>
      <c r="AB722" s="26"/>
      <c r="AC722" s="26"/>
      <c r="AD722" s="26"/>
      <c r="AE722" s="26"/>
      <c r="AF722" s="26"/>
      <c r="AG722" s="26"/>
      <c r="AH722" s="26"/>
      <c r="AI722" s="26"/>
      <c r="AJ722" s="26"/>
      <c r="AK722" s="26"/>
      <c r="AL722" s="26"/>
      <c r="AM722" s="26"/>
      <c r="AN722" s="26"/>
    </row>
    <row r="723" spans="1:40" s="11" customFormat="1" ht="15.75" customHeight="1">
      <c r="A723" s="26"/>
      <c r="B723" s="26"/>
      <c r="C723" s="26"/>
      <c r="D723" s="26"/>
      <c r="E723" s="26"/>
      <c r="F723" s="26"/>
      <c r="G723" s="26"/>
      <c r="H723" s="26"/>
      <c r="I723" s="26"/>
      <c r="J723" s="26"/>
      <c r="K723" s="26"/>
      <c r="L723" s="26"/>
      <c r="M723" s="26"/>
      <c r="N723" s="26"/>
      <c r="O723" s="26"/>
      <c r="P723" s="26"/>
      <c r="Q723" s="26"/>
      <c r="R723" s="26"/>
      <c r="S723" s="26"/>
      <c r="T723" s="3"/>
      <c r="U723" s="19"/>
      <c r="V723" s="26"/>
      <c r="W723" s="26"/>
      <c r="X723" s="26"/>
      <c r="Y723" s="26"/>
      <c r="Z723" s="26"/>
      <c r="AA723" s="26"/>
      <c r="AB723" s="26"/>
      <c r="AC723" s="26"/>
      <c r="AD723" s="26"/>
      <c r="AE723" s="26"/>
      <c r="AF723" s="26"/>
      <c r="AG723" s="26"/>
      <c r="AH723" s="26"/>
      <c r="AI723" s="26"/>
      <c r="AJ723" s="26"/>
      <c r="AK723" s="26"/>
      <c r="AL723" s="26"/>
      <c r="AM723" s="26"/>
      <c r="AN723" s="26"/>
    </row>
    <row r="724" spans="1:42" s="11" customFormat="1" ht="15.75" customHeight="1">
      <c r="A724" s="27"/>
      <c r="B724" s="27"/>
      <c r="C724" s="27"/>
      <c r="D724" s="27"/>
      <c r="E724" s="27"/>
      <c r="F724" s="27"/>
      <c r="G724" s="27"/>
      <c r="H724" s="27"/>
      <c r="I724" s="27"/>
      <c r="J724" s="27"/>
      <c r="K724" s="27"/>
      <c r="L724" s="27"/>
      <c r="M724" s="27"/>
      <c r="N724" s="27"/>
      <c r="O724" s="27"/>
      <c r="P724" s="27"/>
      <c r="Q724" s="27"/>
      <c r="R724" s="27"/>
      <c r="S724" s="27"/>
      <c r="T724" s="3"/>
      <c r="U724" s="19"/>
      <c r="V724" s="27"/>
      <c r="W724" s="27"/>
      <c r="X724" s="27"/>
      <c r="Y724" s="27"/>
      <c r="AE724" s="26"/>
      <c r="AF724" s="23"/>
      <c r="AG724" s="23"/>
      <c r="AH724" s="18"/>
      <c r="AP724" s="18"/>
    </row>
    <row r="725" spans="1:40" s="11" customFormat="1" ht="15.75" customHeight="1">
      <c r="A725" s="26"/>
      <c r="B725" s="26"/>
      <c r="C725" s="26"/>
      <c r="D725" s="26"/>
      <c r="E725" s="26"/>
      <c r="F725" s="26"/>
      <c r="G725" s="26"/>
      <c r="H725" s="26"/>
      <c r="I725" s="26"/>
      <c r="J725" s="26"/>
      <c r="K725" s="26"/>
      <c r="L725" s="26"/>
      <c r="M725" s="26"/>
      <c r="N725" s="26"/>
      <c r="O725" s="26"/>
      <c r="P725" s="26"/>
      <c r="Q725" s="26"/>
      <c r="R725" s="26"/>
      <c r="S725" s="26"/>
      <c r="T725" s="3"/>
      <c r="U725" s="19"/>
      <c r="V725" s="26"/>
      <c r="W725" s="26"/>
      <c r="X725" s="26"/>
      <c r="Y725" s="26"/>
      <c r="Z725" s="26"/>
      <c r="AA725" s="26"/>
      <c r="AB725" s="26"/>
      <c r="AC725" s="26"/>
      <c r="AD725" s="26"/>
      <c r="AE725" s="26"/>
      <c r="AF725" s="26"/>
      <c r="AG725" s="26"/>
      <c r="AH725" s="26"/>
      <c r="AI725" s="26"/>
      <c r="AJ725" s="26"/>
      <c r="AK725" s="26"/>
      <c r="AL725" s="26"/>
      <c r="AM725" s="26"/>
      <c r="AN725" s="26"/>
    </row>
    <row r="726" spans="1:39" s="11" customFormat="1" ht="15.75" customHeight="1">
      <c r="A726" s="27"/>
      <c r="B726" s="27"/>
      <c r="T726" s="3"/>
      <c r="U726" s="19"/>
      <c r="Z726" s="26"/>
      <c r="AA726" s="23"/>
      <c r="AB726" s="23"/>
      <c r="AC726" s="23"/>
      <c r="AD726" s="23"/>
      <c r="AE726" s="18"/>
      <c r="AM726" s="18"/>
    </row>
    <row r="727" spans="1:40" s="11" customFormat="1" ht="15.75" customHeight="1">
      <c r="A727" s="27"/>
      <c r="B727" s="27"/>
      <c r="T727" s="3"/>
      <c r="U727" s="19"/>
      <c r="AA727" s="26"/>
      <c r="AB727" s="26"/>
      <c r="AC727" s="26"/>
      <c r="AD727" s="23"/>
      <c r="AE727" s="23"/>
      <c r="AF727" s="18"/>
      <c r="AN727" s="18"/>
    </row>
    <row r="728" spans="1:40" s="11" customFormat="1" ht="15.75" customHeight="1">
      <c r="A728" s="26"/>
      <c r="B728" s="26"/>
      <c r="C728" s="26"/>
      <c r="D728" s="26"/>
      <c r="E728" s="26"/>
      <c r="F728" s="26"/>
      <c r="G728" s="26"/>
      <c r="H728" s="26"/>
      <c r="I728" s="26"/>
      <c r="J728" s="26"/>
      <c r="K728" s="26"/>
      <c r="L728" s="26"/>
      <c r="M728" s="26"/>
      <c r="N728" s="26"/>
      <c r="O728" s="26"/>
      <c r="P728" s="26"/>
      <c r="Q728" s="26"/>
      <c r="R728" s="26"/>
      <c r="S728" s="26"/>
      <c r="T728" s="3"/>
      <c r="U728" s="19"/>
      <c r="V728" s="26"/>
      <c r="W728" s="26"/>
      <c r="X728" s="26"/>
      <c r="Y728" s="26"/>
      <c r="Z728" s="26"/>
      <c r="AA728" s="26"/>
      <c r="AB728" s="26"/>
      <c r="AC728" s="26"/>
      <c r="AD728" s="26"/>
      <c r="AE728" s="26"/>
      <c r="AF728" s="26"/>
      <c r="AG728" s="26"/>
      <c r="AH728" s="26"/>
      <c r="AI728" s="26"/>
      <c r="AJ728" s="26"/>
      <c r="AK728" s="26"/>
      <c r="AL728" s="26"/>
      <c r="AM728" s="26"/>
      <c r="AN728" s="26"/>
    </row>
    <row r="729" spans="1:40" s="11" customFormat="1" ht="15.75" customHeight="1">
      <c r="A729" s="27"/>
      <c r="B729" s="27"/>
      <c r="C729" s="27"/>
      <c r="D729" s="27"/>
      <c r="E729" s="27"/>
      <c r="F729" s="27"/>
      <c r="G729" s="27"/>
      <c r="H729" s="27"/>
      <c r="I729" s="27"/>
      <c r="J729" s="27"/>
      <c r="K729" s="27"/>
      <c r="L729" s="27"/>
      <c r="M729" s="27"/>
      <c r="N729" s="27"/>
      <c r="O729" s="27"/>
      <c r="P729" s="27"/>
      <c r="Q729" s="27"/>
      <c r="R729" s="27"/>
      <c r="S729" s="27"/>
      <c r="T729" s="3"/>
      <c r="U729" s="19"/>
      <c r="V729" s="27"/>
      <c r="W729" s="27"/>
      <c r="AA729" s="26"/>
      <c r="AB729" s="26"/>
      <c r="AC729" s="26"/>
      <c r="AD729" s="23"/>
      <c r="AE729" s="23"/>
      <c r="AF729" s="18"/>
      <c r="AN729" s="18"/>
    </row>
    <row r="730" spans="1:41" s="11" customFormat="1" ht="15.75" customHeight="1">
      <c r="A730" s="27"/>
      <c r="B730" s="27"/>
      <c r="C730" s="27"/>
      <c r="D730" s="27"/>
      <c r="E730" s="27"/>
      <c r="F730" s="27"/>
      <c r="G730" s="27"/>
      <c r="H730" s="27"/>
      <c r="I730" s="27"/>
      <c r="J730" s="27"/>
      <c r="K730" s="27"/>
      <c r="L730" s="27"/>
      <c r="M730" s="27"/>
      <c r="N730" s="27"/>
      <c r="O730" s="27"/>
      <c r="P730" s="27"/>
      <c r="Q730" s="27"/>
      <c r="R730" s="27"/>
      <c r="S730" s="27"/>
      <c r="T730" s="3"/>
      <c r="U730" s="19"/>
      <c r="V730" s="27"/>
      <c r="W730" s="27"/>
      <c r="X730" s="27"/>
      <c r="AD730" s="26"/>
      <c r="AE730" s="23"/>
      <c r="AF730" s="23"/>
      <c r="AG730" s="18"/>
      <c r="AO730" s="18"/>
    </row>
    <row r="731" spans="1:40" s="11" customFormat="1" ht="15.75" customHeight="1">
      <c r="A731" s="27"/>
      <c r="B731" s="27"/>
      <c r="C731" s="27"/>
      <c r="D731" s="27"/>
      <c r="E731" s="27"/>
      <c r="F731" s="27"/>
      <c r="G731" s="27"/>
      <c r="H731" s="27"/>
      <c r="I731" s="27"/>
      <c r="J731" s="27"/>
      <c r="K731" s="27"/>
      <c r="L731" s="27"/>
      <c r="M731" s="27"/>
      <c r="N731" s="27"/>
      <c r="O731" s="27"/>
      <c r="P731" s="27"/>
      <c r="Q731" s="27"/>
      <c r="R731" s="27"/>
      <c r="S731" s="27"/>
      <c r="T731" s="3"/>
      <c r="U731" s="19"/>
      <c r="V731" s="27"/>
      <c r="W731" s="27"/>
      <c r="AA731" s="26"/>
      <c r="AB731" s="26"/>
      <c r="AC731" s="26"/>
      <c r="AD731" s="23"/>
      <c r="AE731" s="23"/>
      <c r="AF731" s="18"/>
      <c r="AN731" s="18"/>
    </row>
    <row r="732" spans="1:41" s="11" customFormat="1" ht="15.75" customHeight="1">
      <c r="A732" s="27"/>
      <c r="B732" s="27"/>
      <c r="C732" s="27"/>
      <c r="D732" s="27"/>
      <c r="E732" s="27"/>
      <c r="F732" s="27"/>
      <c r="G732" s="27"/>
      <c r="H732" s="27"/>
      <c r="I732" s="27"/>
      <c r="J732" s="27"/>
      <c r="K732" s="27"/>
      <c r="L732" s="27"/>
      <c r="M732" s="27"/>
      <c r="N732" s="27"/>
      <c r="O732" s="27"/>
      <c r="P732" s="27"/>
      <c r="Q732" s="27"/>
      <c r="R732" s="27"/>
      <c r="S732" s="27"/>
      <c r="T732" s="3"/>
      <c r="U732" s="19"/>
      <c r="V732" s="27"/>
      <c r="W732" s="27"/>
      <c r="X732" s="27"/>
      <c r="AD732" s="26"/>
      <c r="AE732" s="23"/>
      <c r="AF732" s="23"/>
      <c r="AG732" s="18"/>
      <c r="AO732" s="18"/>
    </row>
    <row r="733" spans="1:40" s="11" customFormat="1" ht="15.75" customHeight="1">
      <c r="A733" s="26"/>
      <c r="B733" s="26"/>
      <c r="C733" s="26"/>
      <c r="D733" s="26"/>
      <c r="E733" s="26"/>
      <c r="F733" s="26"/>
      <c r="G733" s="26"/>
      <c r="H733" s="26"/>
      <c r="I733" s="26"/>
      <c r="J733" s="26"/>
      <c r="K733" s="26"/>
      <c r="L733" s="26"/>
      <c r="M733" s="26"/>
      <c r="N733" s="26"/>
      <c r="O733" s="26"/>
      <c r="P733" s="26"/>
      <c r="Q733" s="26"/>
      <c r="R733" s="26"/>
      <c r="S733" s="26"/>
      <c r="T733" s="3"/>
      <c r="U733" s="19"/>
      <c r="V733" s="26"/>
      <c r="W733" s="26"/>
      <c r="X733" s="26"/>
      <c r="Y733" s="26"/>
      <c r="Z733" s="26"/>
      <c r="AA733" s="26"/>
      <c r="AB733" s="26"/>
      <c r="AC733" s="26"/>
      <c r="AD733" s="26"/>
      <c r="AE733" s="26"/>
      <c r="AF733" s="26"/>
      <c r="AG733" s="26"/>
      <c r="AH733" s="26"/>
      <c r="AI733" s="26"/>
      <c r="AJ733" s="26"/>
      <c r="AK733" s="26"/>
      <c r="AL733" s="26"/>
      <c r="AM733" s="26"/>
      <c r="AN733" s="26"/>
    </row>
    <row r="734" spans="1:40" s="11" customFormat="1" ht="15.75" customHeight="1">
      <c r="A734" s="26"/>
      <c r="B734" s="26"/>
      <c r="C734" s="26"/>
      <c r="D734" s="26"/>
      <c r="E734" s="26"/>
      <c r="F734" s="26"/>
      <c r="G734" s="26"/>
      <c r="H734" s="26"/>
      <c r="I734" s="26"/>
      <c r="J734" s="26"/>
      <c r="K734" s="26"/>
      <c r="L734" s="26"/>
      <c r="M734" s="26"/>
      <c r="N734" s="26"/>
      <c r="O734" s="26"/>
      <c r="P734" s="26"/>
      <c r="Q734" s="26"/>
      <c r="R734" s="26"/>
      <c r="S734" s="26"/>
      <c r="T734" s="3"/>
      <c r="U734" s="19"/>
      <c r="V734" s="26"/>
      <c r="W734" s="26"/>
      <c r="X734" s="26"/>
      <c r="Y734" s="26"/>
      <c r="Z734" s="26"/>
      <c r="AA734" s="26"/>
      <c r="AB734" s="26"/>
      <c r="AC734" s="26"/>
      <c r="AD734" s="26"/>
      <c r="AE734" s="26"/>
      <c r="AF734" s="26"/>
      <c r="AG734" s="26"/>
      <c r="AH734" s="26"/>
      <c r="AI734" s="26"/>
      <c r="AJ734" s="26"/>
      <c r="AK734" s="26"/>
      <c r="AL734" s="26"/>
      <c r="AM734" s="26"/>
      <c r="AN734" s="26"/>
    </row>
    <row r="735" spans="1:41" s="11" customFormat="1" ht="15.75" customHeight="1">
      <c r="A735" s="27"/>
      <c r="B735" s="27"/>
      <c r="C735" s="27"/>
      <c r="D735" s="27"/>
      <c r="E735" s="27"/>
      <c r="F735" s="27"/>
      <c r="G735" s="27"/>
      <c r="H735" s="27"/>
      <c r="I735" s="27"/>
      <c r="J735" s="27"/>
      <c r="K735" s="27"/>
      <c r="L735" s="27"/>
      <c r="M735" s="27"/>
      <c r="N735" s="27"/>
      <c r="O735" s="27"/>
      <c r="P735" s="27"/>
      <c r="Q735" s="27"/>
      <c r="R735" s="27"/>
      <c r="S735" s="27"/>
      <c r="T735" s="3"/>
      <c r="U735" s="19"/>
      <c r="V735" s="27"/>
      <c r="W735" s="27"/>
      <c r="X735" s="27"/>
      <c r="AD735" s="26"/>
      <c r="AE735" s="23"/>
      <c r="AF735" s="23"/>
      <c r="AG735" s="18"/>
      <c r="AO735" s="18"/>
    </row>
    <row r="736" spans="1:42" s="11" customFormat="1" ht="15.75" customHeight="1">
      <c r="A736" s="27"/>
      <c r="B736" s="27"/>
      <c r="C736" s="27"/>
      <c r="D736" s="27"/>
      <c r="E736" s="27"/>
      <c r="F736" s="27"/>
      <c r="G736" s="27"/>
      <c r="H736" s="27"/>
      <c r="I736" s="27"/>
      <c r="J736" s="27"/>
      <c r="K736" s="27"/>
      <c r="L736" s="27"/>
      <c r="M736" s="27"/>
      <c r="N736" s="27"/>
      <c r="O736" s="27"/>
      <c r="P736" s="27"/>
      <c r="Q736" s="27"/>
      <c r="R736" s="27"/>
      <c r="S736" s="27"/>
      <c r="T736" s="3"/>
      <c r="U736" s="19"/>
      <c r="V736" s="27"/>
      <c r="W736" s="27"/>
      <c r="X736" s="27"/>
      <c r="Y736" s="27"/>
      <c r="AE736" s="26"/>
      <c r="AF736" s="23"/>
      <c r="AG736" s="23"/>
      <c r="AH736" s="18"/>
      <c r="AP736" s="18"/>
    </row>
    <row r="737" spans="1:40" s="11" customFormat="1" ht="15.75" customHeight="1">
      <c r="A737" s="27"/>
      <c r="B737" s="27"/>
      <c r="C737" s="27"/>
      <c r="D737" s="27"/>
      <c r="E737" s="27"/>
      <c r="F737" s="27"/>
      <c r="G737" s="27"/>
      <c r="H737" s="27"/>
      <c r="I737" s="27"/>
      <c r="J737" s="27"/>
      <c r="K737" s="27"/>
      <c r="L737" s="27"/>
      <c r="M737" s="27"/>
      <c r="N737" s="27"/>
      <c r="O737" s="27"/>
      <c r="P737" s="27"/>
      <c r="Q737" s="27"/>
      <c r="R737" s="27"/>
      <c r="S737" s="27"/>
      <c r="T737" s="3"/>
      <c r="U737" s="19"/>
      <c r="V737" s="27"/>
      <c r="W737" s="27"/>
      <c r="AA737" s="26"/>
      <c r="AB737" s="26"/>
      <c r="AC737" s="26"/>
      <c r="AD737" s="23"/>
      <c r="AE737" s="23"/>
      <c r="AF737" s="18"/>
      <c r="AN737" s="18"/>
    </row>
    <row r="738" spans="1:40" s="11" customFormat="1" ht="15.75" customHeight="1">
      <c r="A738" s="26"/>
      <c r="B738" s="26"/>
      <c r="C738" s="26"/>
      <c r="D738" s="26"/>
      <c r="E738" s="26"/>
      <c r="F738" s="26"/>
      <c r="G738" s="26"/>
      <c r="H738" s="26"/>
      <c r="I738" s="26"/>
      <c r="J738" s="26"/>
      <c r="K738" s="26"/>
      <c r="L738" s="26"/>
      <c r="M738" s="26"/>
      <c r="N738" s="26"/>
      <c r="O738" s="26"/>
      <c r="P738" s="26"/>
      <c r="Q738" s="26"/>
      <c r="R738" s="26"/>
      <c r="S738" s="26"/>
      <c r="T738" s="3"/>
      <c r="U738" s="19"/>
      <c r="V738" s="26"/>
      <c r="W738" s="26"/>
      <c r="X738" s="26"/>
      <c r="Y738" s="26"/>
      <c r="Z738" s="26"/>
      <c r="AA738" s="26"/>
      <c r="AB738" s="26"/>
      <c r="AC738" s="26"/>
      <c r="AD738" s="26"/>
      <c r="AE738" s="26"/>
      <c r="AF738" s="26"/>
      <c r="AG738" s="26"/>
      <c r="AH738" s="26"/>
      <c r="AI738" s="26"/>
      <c r="AJ738" s="26"/>
      <c r="AK738" s="26"/>
      <c r="AL738" s="26"/>
      <c r="AM738" s="26"/>
      <c r="AN738" s="26"/>
    </row>
    <row r="739" spans="1:40" s="11" customFormat="1" ht="15.75" customHeight="1">
      <c r="A739" s="27"/>
      <c r="B739" s="27"/>
      <c r="C739" s="27"/>
      <c r="D739" s="27"/>
      <c r="E739" s="27"/>
      <c r="F739" s="27"/>
      <c r="G739" s="27"/>
      <c r="H739" s="27"/>
      <c r="I739" s="27"/>
      <c r="J739" s="27"/>
      <c r="K739" s="27"/>
      <c r="L739" s="27"/>
      <c r="M739" s="27"/>
      <c r="N739" s="27"/>
      <c r="O739" s="27"/>
      <c r="P739" s="27"/>
      <c r="Q739" s="27"/>
      <c r="R739" s="27"/>
      <c r="S739" s="27"/>
      <c r="T739" s="3"/>
      <c r="U739" s="19"/>
      <c r="V739" s="27"/>
      <c r="W739" s="27"/>
      <c r="AA739" s="26"/>
      <c r="AB739" s="26"/>
      <c r="AC739" s="26"/>
      <c r="AD739" s="23"/>
      <c r="AE739" s="23"/>
      <c r="AF739" s="18"/>
      <c r="AN739" s="18"/>
    </row>
    <row r="740" spans="1:42" s="11" customFormat="1" ht="15.75" customHeight="1">
      <c r="A740" s="27"/>
      <c r="B740" s="27"/>
      <c r="C740" s="27"/>
      <c r="D740" s="27"/>
      <c r="E740" s="27"/>
      <c r="F740" s="27"/>
      <c r="G740" s="27"/>
      <c r="H740" s="27"/>
      <c r="I740" s="27"/>
      <c r="J740" s="27"/>
      <c r="K740" s="27"/>
      <c r="L740" s="27"/>
      <c r="M740" s="27"/>
      <c r="N740" s="27"/>
      <c r="O740" s="27"/>
      <c r="P740" s="27"/>
      <c r="Q740" s="27"/>
      <c r="R740" s="27"/>
      <c r="S740" s="27"/>
      <c r="T740" s="3"/>
      <c r="U740" s="19"/>
      <c r="V740" s="27"/>
      <c r="W740" s="27"/>
      <c r="X740" s="27"/>
      <c r="Y740" s="27"/>
      <c r="AE740" s="26"/>
      <c r="AF740" s="23"/>
      <c r="AG740" s="23"/>
      <c r="AH740" s="18"/>
      <c r="AP740" s="18"/>
    </row>
    <row r="741" spans="1:41" s="11" customFormat="1" ht="15.75" customHeight="1">
      <c r="A741" s="27"/>
      <c r="B741" s="27"/>
      <c r="C741" s="27"/>
      <c r="D741" s="27"/>
      <c r="E741" s="27"/>
      <c r="F741" s="27"/>
      <c r="G741" s="27"/>
      <c r="H741" s="27"/>
      <c r="I741" s="27"/>
      <c r="J741" s="27"/>
      <c r="K741" s="27"/>
      <c r="L741" s="27"/>
      <c r="M741" s="27"/>
      <c r="N741" s="27"/>
      <c r="O741" s="27"/>
      <c r="P741" s="27"/>
      <c r="Q741" s="27"/>
      <c r="R741" s="27"/>
      <c r="S741" s="27"/>
      <c r="T741" s="3"/>
      <c r="U741" s="19"/>
      <c r="V741" s="27"/>
      <c r="W741" s="27"/>
      <c r="X741" s="27"/>
      <c r="AD741" s="26"/>
      <c r="AE741" s="23"/>
      <c r="AF741" s="23"/>
      <c r="AG741" s="18"/>
      <c r="AO741" s="18"/>
    </row>
    <row r="742" spans="1:40" s="11" customFormat="1" ht="15.75" customHeight="1">
      <c r="A742" s="26"/>
      <c r="B742" s="26"/>
      <c r="C742" s="26"/>
      <c r="D742" s="26"/>
      <c r="E742" s="26"/>
      <c r="F742" s="26"/>
      <c r="G742" s="26"/>
      <c r="H742" s="26"/>
      <c r="I742" s="26"/>
      <c r="J742" s="26"/>
      <c r="K742" s="26"/>
      <c r="L742" s="26"/>
      <c r="M742" s="26"/>
      <c r="N742" s="26"/>
      <c r="O742" s="26"/>
      <c r="P742" s="26"/>
      <c r="Q742" s="26"/>
      <c r="R742" s="26"/>
      <c r="S742" s="26"/>
      <c r="T742" s="3"/>
      <c r="U742" s="19"/>
      <c r="V742" s="26"/>
      <c r="W742" s="26"/>
      <c r="X742" s="26"/>
      <c r="Y742" s="26"/>
      <c r="Z742" s="26"/>
      <c r="AA742" s="26"/>
      <c r="AB742" s="26"/>
      <c r="AC742" s="26"/>
      <c r="AD742" s="26"/>
      <c r="AE742" s="26"/>
      <c r="AF742" s="26"/>
      <c r="AG742" s="26"/>
      <c r="AH742" s="26"/>
      <c r="AI742" s="26"/>
      <c r="AJ742" s="26"/>
      <c r="AK742" s="26"/>
      <c r="AL742" s="26"/>
      <c r="AM742" s="26"/>
      <c r="AN742" s="26"/>
    </row>
    <row r="743" spans="1:40" s="11" customFormat="1" ht="15.75" customHeight="1">
      <c r="A743" s="27"/>
      <c r="B743" s="27"/>
      <c r="C743" s="27"/>
      <c r="D743" s="27"/>
      <c r="E743" s="27"/>
      <c r="F743" s="27"/>
      <c r="G743" s="27"/>
      <c r="H743" s="27"/>
      <c r="I743" s="27"/>
      <c r="J743" s="27"/>
      <c r="K743" s="27"/>
      <c r="L743" s="27"/>
      <c r="M743" s="27"/>
      <c r="N743" s="27"/>
      <c r="O743" s="27"/>
      <c r="P743" s="27"/>
      <c r="Q743" s="27"/>
      <c r="R743" s="27"/>
      <c r="S743" s="27"/>
      <c r="T743" s="3"/>
      <c r="U743" s="19"/>
      <c r="V743" s="27"/>
      <c r="W743" s="27"/>
      <c r="AA743" s="26"/>
      <c r="AB743" s="26"/>
      <c r="AC743" s="26"/>
      <c r="AD743" s="23"/>
      <c r="AE743" s="23"/>
      <c r="AF743" s="18"/>
      <c r="AN743" s="18"/>
    </row>
    <row r="744" spans="1:29" s="11" customFormat="1" ht="15.75" customHeight="1">
      <c r="A744" s="27"/>
      <c r="B744" s="27"/>
      <c r="C744" s="27"/>
      <c r="D744" s="27"/>
      <c r="E744" s="27"/>
      <c r="F744" s="27"/>
      <c r="G744" s="27"/>
      <c r="H744" s="27"/>
      <c r="I744" s="27"/>
      <c r="J744" s="27"/>
      <c r="K744" s="27"/>
      <c r="L744" s="27"/>
      <c r="Q744" s="26"/>
      <c r="R744" s="23"/>
      <c r="S744" s="18"/>
      <c r="T744" s="3"/>
      <c r="U744" s="19"/>
      <c r="AB744" s="18"/>
      <c r="AC744" s="18"/>
    </row>
    <row r="745" spans="1:26" s="11" customFormat="1" ht="15.75" customHeight="1">
      <c r="A745" s="27"/>
      <c r="B745" s="27"/>
      <c r="C745" s="27"/>
      <c r="O745" s="26"/>
      <c r="P745" s="26"/>
      <c r="Q745" s="23"/>
      <c r="R745" s="18"/>
      <c r="T745" s="3"/>
      <c r="U745" s="19"/>
      <c r="Z745" s="18"/>
    </row>
    <row r="746" spans="2:21" ht="15.75" customHeight="1">
      <c r="B746" s="24"/>
      <c r="C746" s="24"/>
      <c r="U746" s="19"/>
    </row>
    <row r="747" spans="2:21" ht="15.75" customHeight="1">
      <c r="B747" s="24"/>
      <c r="C747" s="24"/>
      <c r="U747" s="19"/>
    </row>
    <row r="748" spans="2:21" ht="15.75" customHeight="1">
      <c r="B748" s="24"/>
      <c r="C748" s="24"/>
      <c r="U748" s="19"/>
    </row>
    <row r="749" spans="2:21" ht="15.75" customHeight="1">
      <c r="B749" s="24"/>
      <c r="C749" s="24"/>
      <c r="U749" s="19"/>
    </row>
    <row r="750" spans="2:21" ht="15.75" customHeight="1">
      <c r="B750" s="24"/>
      <c r="C750" s="24"/>
      <c r="U750" s="19"/>
    </row>
    <row r="751" spans="2:21" ht="15.75" customHeight="1">
      <c r="B751" s="24"/>
      <c r="C751" s="24"/>
      <c r="U751" s="19"/>
    </row>
    <row r="752" spans="2:21" ht="15.75" customHeight="1">
      <c r="B752" s="24"/>
      <c r="C752" s="24"/>
      <c r="U752" s="19"/>
    </row>
    <row r="753" spans="2:21" ht="15.75" customHeight="1">
      <c r="B753" s="24"/>
      <c r="C753" s="24"/>
      <c r="U753" s="19"/>
    </row>
    <row r="754" spans="2:21" ht="15.75" customHeight="1">
      <c r="B754" s="24"/>
      <c r="C754" s="24"/>
      <c r="U754" s="19"/>
    </row>
    <row r="755" ht="15.75" customHeight="1">
      <c r="U755" s="19"/>
    </row>
    <row r="756" ht="15.75" customHeight="1">
      <c r="U756" s="19"/>
    </row>
    <row r="757" ht="15.75" customHeight="1">
      <c r="U757" s="19"/>
    </row>
    <row r="758" ht="15.75" customHeight="1">
      <c r="U758" s="19"/>
    </row>
    <row r="759" ht="15.75" customHeight="1">
      <c r="U759" s="19"/>
    </row>
    <row r="760" ht="15.75" customHeight="1">
      <c r="U760" s="19"/>
    </row>
    <row r="761" ht="15.75" customHeight="1">
      <c r="U761" s="19"/>
    </row>
    <row r="762" ht="15.75" customHeight="1">
      <c r="U762" s="19"/>
    </row>
    <row r="763" ht="15.75" customHeight="1">
      <c r="U763" s="19"/>
    </row>
    <row r="764" ht="15.75" customHeight="1">
      <c r="U764" s="19"/>
    </row>
    <row r="765" ht="15.75" customHeight="1">
      <c r="U765" s="19"/>
    </row>
    <row r="766" ht="15.75" customHeight="1">
      <c r="U766" s="19"/>
    </row>
    <row r="767" ht="15.75" customHeight="1">
      <c r="U767" s="19"/>
    </row>
    <row r="768" ht="15.75" customHeight="1">
      <c r="U768" s="19"/>
    </row>
    <row r="769" ht="15.75" customHeight="1">
      <c r="U769" s="19"/>
    </row>
    <row r="770" ht="15.75" customHeight="1">
      <c r="U770" s="19"/>
    </row>
    <row r="771" ht="15.75" customHeight="1">
      <c r="U771" s="19"/>
    </row>
    <row r="772" ht="15.75" customHeight="1">
      <c r="U772" s="19"/>
    </row>
    <row r="773" ht="15.75" customHeight="1">
      <c r="U773" s="19"/>
    </row>
    <row r="774" ht="15.75" customHeight="1">
      <c r="U774" s="19"/>
    </row>
    <row r="775" ht="15.75" customHeight="1">
      <c r="U775" s="19" t="e">
        <f aca="true" t="shared" si="55" ref="U775:U791">SUM(T775)/V775</f>
        <v>#DIV/0!</v>
      </c>
    </row>
    <row r="776" ht="15.75" customHeight="1">
      <c r="U776" s="19" t="e">
        <f t="shared" si="55"/>
        <v>#DIV/0!</v>
      </c>
    </row>
    <row r="777" ht="15.75" customHeight="1">
      <c r="U777" s="19" t="e">
        <f t="shared" si="55"/>
        <v>#DIV/0!</v>
      </c>
    </row>
    <row r="778" ht="15.75" customHeight="1">
      <c r="U778" s="19" t="e">
        <f t="shared" si="55"/>
        <v>#DIV/0!</v>
      </c>
    </row>
    <row r="779" ht="15.75" customHeight="1">
      <c r="U779" s="19" t="e">
        <f t="shared" si="55"/>
        <v>#DIV/0!</v>
      </c>
    </row>
    <row r="780" ht="15.75" customHeight="1">
      <c r="U780" s="19" t="e">
        <f t="shared" si="55"/>
        <v>#DIV/0!</v>
      </c>
    </row>
    <row r="781" ht="15.75" customHeight="1">
      <c r="U781" s="19" t="e">
        <f t="shared" si="55"/>
        <v>#DIV/0!</v>
      </c>
    </row>
    <row r="782" ht="15.75" customHeight="1">
      <c r="U782" s="19" t="e">
        <f t="shared" si="55"/>
        <v>#DIV/0!</v>
      </c>
    </row>
    <row r="783" ht="15.75" customHeight="1">
      <c r="U783" s="19" t="e">
        <f t="shared" si="55"/>
        <v>#DIV/0!</v>
      </c>
    </row>
    <row r="784" ht="15.75" customHeight="1">
      <c r="U784" s="19" t="e">
        <f t="shared" si="55"/>
        <v>#DIV/0!</v>
      </c>
    </row>
    <row r="785" ht="15.75" customHeight="1">
      <c r="U785" s="19" t="e">
        <f t="shared" si="55"/>
        <v>#DIV/0!</v>
      </c>
    </row>
    <row r="786" ht="15.75" customHeight="1">
      <c r="U786" s="19" t="e">
        <f t="shared" si="55"/>
        <v>#DIV/0!</v>
      </c>
    </row>
    <row r="787" ht="15.75" customHeight="1">
      <c r="U787" s="19" t="e">
        <f t="shared" si="55"/>
        <v>#DIV/0!</v>
      </c>
    </row>
    <row r="788" ht="15.75" customHeight="1">
      <c r="U788" s="19" t="e">
        <f t="shared" si="55"/>
        <v>#DIV/0!</v>
      </c>
    </row>
    <row r="789" ht="15.75" customHeight="1">
      <c r="U789" s="19" t="e">
        <f t="shared" si="55"/>
        <v>#DIV/0!</v>
      </c>
    </row>
    <row r="790" ht="15.75" customHeight="1">
      <c r="U790" s="19" t="e">
        <f t="shared" si="55"/>
        <v>#DIV/0!</v>
      </c>
    </row>
    <row r="791" ht="15.75" customHeight="1">
      <c r="U791" s="19" t="e">
        <f t="shared" si="55"/>
        <v>#DIV/0!</v>
      </c>
    </row>
  </sheetData>
  <sheetProtection/>
  <hyperlinks>
    <hyperlink ref="B19" r:id="rId1" display="http://marquette.scout.com/a.z?s=415&amp;p=8&amp;c=1&amp;nid=1596856"/>
    <hyperlink ref="B2" r:id="rId2" display="http://marquette.scout.com/a.z?s=415&amp;p=8&amp;c=1&amp;nid=2845671"/>
    <hyperlink ref="B29" r:id="rId3" display="http://marquette.scout.com/a.z?s=415&amp;p=8&amp;c=1&amp;nid=2653877"/>
    <hyperlink ref="B16" r:id="rId4" display="http://marquette.scout.com/a.z?s=415&amp;p=8&amp;c=1&amp;nid=2847338"/>
  </hyperlinks>
  <printOptions/>
  <pageMargins left="0.75" right="0.75" top="1" bottom="1" header="0.5" footer="0.5"/>
  <pageSetup fitToHeight="0" fitToWidth="1" horizontalDpi="600" verticalDpi="600" orientation="landscape" scale="96" r:id="rId5"/>
</worksheet>
</file>

<file path=xl/worksheets/sheet2.xml><?xml version="1.0" encoding="utf-8"?>
<worksheet xmlns="http://schemas.openxmlformats.org/spreadsheetml/2006/main" xmlns:r="http://schemas.openxmlformats.org/officeDocument/2006/relationships">
  <sheetPr>
    <pageSetUpPr fitToPage="1"/>
  </sheetPr>
  <dimension ref="A1:U613"/>
  <sheetViews>
    <sheetView zoomScalePageLayoutView="0" workbookViewId="0" topLeftCell="A94">
      <selection activeCell="S179" sqref="S179"/>
    </sheetView>
  </sheetViews>
  <sheetFormatPr defaultColWidth="7.28125" defaultRowHeight="15" customHeight="1"/>
  <cols>
    <col min="1" max="1" width="17.00390625" style="0" customWidth="1"/>
  </cols>
  <sheetData>
    <row r="1" spans="1:13" ht="15" customHeight="1">
      <c r="A1" s="33" t="s">
        <v>1402</v>
      </c>
      <c r="B1" s="33" t="s">
        <v>1233</v>
      </c>
      <c r="C1" s="33" t="s">
        <v>1236</v>
      </c>
      <c r="D1" s="33" t="s">
        <v>1237</v>
      </c>
      <c r="E1" s="33" t="s">
        <v>1238</v>
      </c>
      <c r="F1" s="33" t="s">
        <v>1242</v>
      </c>
      <c r="G1" s="33" t="s">
        <v>1243</v>
      </c>
      <c r="H1" s="33" t="s">
        <v>1244</v>
      </c>
      <c r="I1" s="33" t="s">
        <v>1245</v>
      </c>
      <c r="J1" s="33" t="s">
        <v>1254</v>
      </c>
      <c r="K1" s="33" t="s">
        <v>1250</v>
      </c>
      <c r="L1" s="33" t="s">
        <v>1251</v>
      </c>
      <c r="M1" s="33" t="s">
        <v>1252</v>
      </c>
    </row>
    <row r="2" spans="1:13" ht="15" customHeight="1">
      <c r="A2" s="32" t="s">
        <v>1386</v>
      </c>
      <c r="B2" s="12">
        <v>23</v>
      </c>
      <c r="C2" s="12">
        <v>170</v>
      </c>
      <c r="D2" s="12">
        <v>400</v>
      </c>
      <c r="E2" s="12">
        <v>0.425</v>
      </c>
      <c r="F2" s="12">
        <v>130</v>
      </c>
      <c r="G2" s="12">
        <v>192</v>
      </c>
      <c r="H2" s="12">
        <v>0.677</v>
      </c>
      <c r="I2" s="12">
        <v>256</v>
      </c>
      <c r="J2" s="12">
        <v>11.1</v>
      </c>
      <c r="K2" s="12">
        <v>83</v>
      </c>
      <c r="L2" s="12">
        <v>470</v>
      </c>
      <c r="M2" s="12">
        <v>20.4</v>
      </c>
    </row>
    <row r="3" spans="1:13" ht="15" customHeight="1">
      <c r="A3" s="32" t="s">
        <v>1387</v>
      </c>
      <c r="B3" s="12">
        <v>25</v>
      </c>
      <c r="C3" s="12">
        <v>135</v>
      </c>
      <c r="D3" s="12">
        <v>375</v>
      </c>
      <c r="E3" s="12">
        <v>0.36</v>
      </c>
      <c r="F3" s="12">
        <v>81</v>
      </c>
      <c r="G3" s="12">
        <v>127</v>
      </c>
      <c r="H3" s="12">
        <v>0.638</v>
      </c>
      <c r="I3" s="12">
        <v>349</v>
      </c>
      <c r="J3" s="12">
        <v>14</v>
      </c>
      <c r="K3" s="12">
        <v>75</v>
      </c>
      <c r="L3" s="12">
        <v>351</v>
      </c>
      <c r="M3" s="12">
        <v>14</v>
      </c>
    </row>
    <row r="4" spans="1:13" ht="15" customHeight="1">
      <c r="A4" s="32" t="s">
        <v>1388</v>
      </c>
      <c r="B4" s="12">
        <v>23</v>
      </c>
      <c r="C4" s="12">
        <v>127</v>
      </c>
      <c r="D4" s="12">
        <v>353</v>
      </c>
      <c r="E4" s="12">
        <v>0.36</v>
      </c>
      <c r="F4" s="12">
        <v>87</v>
      </c>
      <c r="G4" s="12">
        <v>136</v>
      </c>
      <c r="H4" s="12">
        <v>0.64</v>
      </c>
      <c r="I4" s="12">
        <v>140</v>
      </c>
      <c r="J4" s="12">
        <v>6.1</v>
      </c>
      <c r="K4" s="12">
        <v>52</v>
      </c>
      <c r="L4" s="12">
        <v>341</v>
      </c>
      <c r="M4" s="12">
        <v>14.8</v>
      </c>
    </row>
    <row r="5" spans="1:13" ht="15" customHeight="1">
      <c r="A5" s="32" t="s">
        <v>1389</v>
      </c>
      <c r="B5" s="12">
        <v>25</v>
      </c>
      <c r="C5" s="12">
        <v>70</v>
      </c>
      <c r="D5" s="12">
        <v>228</v>
      </c>
      <c r="E5" s="12">
        <v>0.307</v>
      </c>
      <c r="F5" s="12">
        <v>84</v>
      </c>
      <c r="G5" s="12">
        <v>132</v>
      </c>
      <c r="H5" s="12">
        <v>0.636</v>
      </c>
      <c r="I5" s="12">
        <v>194</v>
      </c>
      <c r="J5" s="12">
        <v>7.8</v>
      </c>
      <c r="K5" s="12">
        <v>79</v>
      </c>
      <c r="L5" s="12">
        <v>224</v>
      </c>
      <c r="M5" s="12">
        <v>9</v>
      </c>
    </row>
    <row r="6" spans="1:13" ht="15" customHeight="1">
      <c r="A6" s="32" t="s">
        <v>1390</v>
      </c>
      <c r="B6" s="12">
        <v>25</v>
      </c>
      <c r="C6" s="12">
        <v>53</v>
      </c>
      <c r="D6" s="12">
        <v>132</v>
      </c>
      <c r="E6" s="12">
        <v>0.402</v>
      </c>
      <c r="F6" s="12">
        <v>40</v>
      </c>
      <c r="G6" s="12">
        <v>52</v>
      </c>
      <c r="H6" s="12">
        <v>0.769</v>
      </c>
      <c r="I6" s="12">
        <v>51</v>
      </c>
      <c r="J6" s="12">
        <v>2</v>
      </c>
      <c r="K6" s="12">
        <v>56</v>
      </c>
      <c r="L6" s="12">
        <v>146</v>
      </c>
      <c r="M6" s="12">
        <v>5.8</v>
      </c>
    </row>
    <row r="7" spans="1:13" ht="15" customHeight="1">
      <c r="A7" s="32" t="s">
        <v>1391</v>
      </c>
      <c r="B7" s="12">
        <v>22</v>
      </c>
      <c r="C7" s="12">
        <v>46</v>
      </c>
      <c r="D7" s="12">
        <v>113</v>
      </c>
      <c r="E7" s="12">
        <v>0.407</v>
      </c>
      <c r="F7" s="12">
        <v>13</v>
      </c>
      <c r="G7" s="12">
        <v>24</v>
      </c>
      <c r="H7" s="12">
        <v>0.542</v>
      </c>
      <c r="I7" s="12">
        <v>34</v>
      </c>
      <c r="J7" s="12">
        <v>1.5</v>
      </c>
      <c r="K7" s="12">
        <v>40</v>
      </c>
      <c r="L7" s="12">
        <v>105</v>
      </c>
      <c r="M7" s="12">
        <v>4.8</v>
      </c>
    </row>
    <row r="8" spans="1:13" ht="15" customHeight="1">
      <c r="A8" s="32" t="s">
        <v>1392</v>
      </c>
      <c r="B8" s="12">
        <v>19</v>
      </c>
      <c r="C8" s="12">
        <v>21</v>
      </c>
      <c r="D8" s="12">
        <v>69</v>
      </c>
      <c r="E8" s="12">
        <v>0.304</v>
      </c>
      <c r="F8" s="12">
        <v>18</v>
      </c>
      <c r="G8" s="12">
        <v>28</v>
      </c>
      <c r="H8" s="12">
        <v>0.643</v>
      </c>
      <c r="I8" s="12">
        <v>51</v>
      </c>
      <c r="J8" s="12" t="s">
        <v>1393</v>
      </c>
      <c r="K8" s="12">
        <v>27</v>
      </c>
      <c r="L8" s="12">
        <v>60</v>
      </c>
      <c r="M8" s="12">
        <v>3.2</v>
      </c>
    </row>
    <row r="9" spans="1:13" ht="15" customHeight="1">
      <c r="A9" s="32" t="s">
        <v>1394</v>
      </c>
      <c r="B9" s="12">
        <v>18</v>
      </c>
      <c r="C9" s="12">
        <v>9</v>
      </c>
      <c r="D9" s="12">
        <v>48</v>
      </c>
      <c r="E9" s="12">
        <v>0.188</v>
      </c>
      <c r="F9" s="12">
        <v>12</v>
      </c>
      <c r="G9" s="12">
        <v>18</v>
      </c>
      <c r="H9" s="12">
        <v>0.667</v>
      </c>
      <c r="I9" s="12">
        <v>42</v>
      </c>
      <c r="J9" s="12">
        <v>2.3</v>
      </c>
      <c r="K9" s="12">
        <v>23</v>
      </c>
      <c r="L9" s="12">
        <v>30</v>
      </c>
      <c r="M9" s="12">
        <v>1.7</v>
      </c>
    </row>
    <row r="10" spans="1:13" ht="15" customHeight="1">
      <c r="A10" s="32" t="s">
        <v>1395</v>
      </c>
      <c r="B10" s="12">
        <v>9</v>
      </c>
      <c r="C10" s="12">
        <v>5</v>
      </c>
      <c r="D10" s="12">
        <v>18</v>
      </c>
      <c r="E10" s="12">
        <v>0.278</v>
      </c>
      <c r="F10" s="12">
        <v>5</v>
      </c>
      <c r="G10" s="12">
        <v>7</v>
      </c>
      <c r="H10" s="12">
        <v>0.714</v>
      </c>
      <c r="I10" s="12">
        <v>16</v>
      </c>
      <c r="J10" s="12">
        <v>1.8</v>
      </c>
      <c r="K10" s="12">
        <v>4</v>
      </c>
      <c r="L10" s="12">
        <v>15</v>
      </c>
      <c r="M10" s="12">
        <v>1.7</v>
      </c>
    </row>
    <row r="11" spans="1:13" ht="15" customHeight="1">
      <c r="A11" s="32" t="s">
        <v>1396</v>
      </c>
      <c r="B11" s="12">
        <v>5</v>
      </c>
      <c r="C11" s="12">
        <v>4</v>
      </c>
      <c r="D11" s="12">
        <v>10</v>
      </c>
      <c r="E11" s="12">
        <v>0.4</v>
      </c>
      <c r="F11" s="12">
        <v>6</v>
      </c>
      <c r="G11" s="12">
        <v>9</v>
      </c>
      <c r="H11" s="12">
        <v>0.667</v>
      </c>
      <c r="I11" s="12">
        <v>5</v>
      </c>
      <c r="J11" s="12">
        <v>1</v>
      </c>
      <c r="K11" s="12">
        <v>4</v>
      </c>
      <c r="L11" s="12">
        <v>14</v>
      </c>
      <c r="M11" s="12">
        <v>2.8</v>
      </c>
    </row>
    <row r="12" spans="1:13" ht="15" customHeight="1">
      <c r="A12" s="32" t="s">
        <v>1397</v>
      </c>
      <c r="B12" s="12">
        <v>10</v>
      </c>
      <c r="C12" s="12">
        <v>6</v>
      </c>
      <c r="D12" s="12">
        <v>23</v>
      </c>
      <c r="E12" s="12">
        <v>0.261</v>
      </c>
      <c r="F12" s="12">
        <v>1</v>
      </c>
      <c r="G12" s="12">
        <v>3</v>
      </c>
      <c r="H12" s="12">
        <v>0.333</v>
      </c>
      <c r="I12" s="12">
        <v>15</v>
      </c>
      <c r="J12" s="12">
        <v>1.5</v>
      </c>
      <c r="K12" s="12">
        <v>3</v>
      </c>
      <c r="L12" s="12">
        <v>13</v>
      </c>
      <c r="M12" s="12">
        <v>1.3</v>
      </c>
    </row>
    <row r="13" spans="1:13" ht="15" customHeight="1">
      <c r="A13" s="32" t="s">
        <v>1398</v>
      </c>
      <c r="B13" s="12">
        <v>8</v>
      </c>
      <c r="C13" s="12">
        <v>4</v>
      </c>
      <c r="D13" s="12">
        <v>19</v>
      </c>
      <c r="E13" s="12">
        <v>0.211</v>
      </c>
      <c r="F13" s="12">
        <v>4</v>
      </c>
      <c r="G13" s="12">
        <v>5</v>
      </c>
      <c r="H13" s="12">
        <v>0.8</v>
      </c>
      <c r="I13" s="12">
        <v>9</v>
      </c>
      <c r="J13" s="12">
        <v>1.1</v>
      </c>
      <c r="K13" s="12">
        <v>4</v>
      </c>
      <c r="L13" s="12">
        <v>12</v>
      </c>
      <c r="M13" s="12">
        <v>1.5</v>
      </c>
    </row>
    <row r="14" spans="1:13" ht="15" customHeight="1">
      <c r="A14" s="32" t="s">
        <v>1399</v>
      </c>
      <c r="B14" s="12">
        <v>4</v>
      </c>
      <c r="C14" s="12">
        <v>3</v>
      </c>
      <c r="D14" s="12">
        <v>9</v>
      </c>
      <c r="E14" s="12">
        <v>0.333</v>
      </c>
      <c r="F14" s="12">
        <v>0</v>
      </c>
      <c r="G14" s="12">
        <v>1</v>
      </c>
      <c r="H14" s="12">
        <v>0</v>
      </c>
      <c r="I14" s="12">
        <v>3</v>
      </c>
      <c r="J14" s="12">
        <v>0.8</v>
      </c>
      <c r="K14" s="12">
        <v>6</v>
      </c>
      <c r="L14" s="12">
        <v>6</v>
      </c>
      <c r="M14" s="12">
        <v>1.5</v>
      </c>
    </row>
    <row r="15" spans="1:13" ht="15" customHeight="1">
      <c r="A15" s="32" t="s">
        <v>1400</v>
      </c>
      <c r="B15" s="12">
        <v>6</v>
      </c>
      <c r="C15" s="12">
        <v>1</v>
      </c>
      <c r="D15" s="12">
        <v>11</v>
      </c>
      <c r="E15" s="12">
        <v>0.091</v>
      </c>
      <c r="F15" s="12">
        <v>4</v>
      </c>
      <c r="G15" s="12">
        <v>5</v>
      </c>
      <c r="H15" s="12">
        <v>0.8</v>
      </c>
      <c r="I15" s="12">
        <v>1</v>
      </c>
      <c r="J15" s="12">
        <v>0.2</v>
      </c>
      <c r="K15" s="12">
        <v>1</v>
      </c>
      <c r="L15" s="12">
        <v>6</v>
      </c>
      <c r="M15" s="12">
        <v>1</v>
      </c>
    </row>
    <row r="16" spans="1:13" ht="15" customHeight="1">
      <c r="A16" s="32" t="s">
        <v>1401</v>
      </c>
      <c r="B16" s="12">
        <v>5</v>
      </c>
      <c r="C16" s="12">
        <v>1</v>
      </c>
      <c r="D16" s="12">
        <v>8</v>
      </c>
      <c r="E16" s="12">
        <v>0.125</v>
      </c>
      <c r="F16" s="12">
        <v>2</v>
      </c>
      <c r="G16" s="12">
        <v>3</v>
      </c>
      <c r="H16" s="12">
        <v>0.667</v>
      </c>
      <c r="I16" s="12">
        <v>1</v>
      </c>
      <c r="J16" s="12">
        <v>0.2</v>
      </c>
      <c r="K16" s="12">
        <v>2</v>
      </c>
      <c r="L16" s="12">
        <v>4</v>
      </c>
      <c r="M16" s="12">
        <v>0.8</v>
      </c>
    </row>
    <row r="17" spans="1:13" ht="15" customHeight="1">
      <c r="A17" s="16" t="s">
        <v>1232</v>
      </c>
      <c r="B17" s="16">
        <v>25</v>
      </c>
      <c r="C17" s="16">
        <v>655</v>
      </c>
      <c r="D17" s="16">
        <v>1816</v>
      </c>
      <c r="E17" s="16">
        <v>0.361</v>
      </c>
      <c r="F17" s="16">
        <v>487</v>
      </c>
      <c r="G17" s="16">
        <v>742</v>
      </c>
      <c r="H17" s="16">
        <v>0.656</v>
      </c>
      <c r="I17" s="16">
        <v>1225</v>
      </c>
      <c r="J17" s="16">
        <v>49</v>
      </c>
      <c r="K17" s="16">
        <v>459</v>
      </c>
      <c r="L17" s="16">
        <v>1797</v>
      </c>
      <c r="M17" s="16">
        <v>71.9</v>
      </c>
    </row>
    <row r="18" ht="15" customHeight="1">
      <c r="C18" s="12"/>
    </row>
    <row r="19" spans="1:14" ht="15" customHeight="1">
      <c r="A19" s="33" t="s">
        <v>1285</v>
      </c>
      <c r="B19" s="33" t="s">
        <v>1233</v>
      </c>
      <c r="C19" s="33" t="s">
        <v>1281</v>
      </c>
      <c r="D19" s="33" t="s">
        <v>1237</v>
      </c>
      <c r="E19" s="33" t="s">
        <v>1282</v>
      </c>
      <c r="F19" s="33" t="s">
        <v>1283</v>
      </c>
      <c r="G19" s="33" t="s">
        <v>1243</v>
      </c>
      <c r="H19" s="33" t="s">
        <v>1284</v>
      </c>
      <c r="I19" s="33" t="s">
        <v>1245</v>
      </c>
      <c r="J19" s="33" t="s">
        <v>1254</v>
      </c>
      <c r="K19" s="33" t="s">
        <v>1250</v>
      </c>
      <c r="L19" s="33" t="s">
        <v>1246</v>
      </c>
      <c r="M19" s="33" t="s">
        <v>1251</v>
      </c>
      <c r="N19" s="33" t="s">
        <v>1252</v>
      </c>
    </row>
    <row r="20" spans="1:14" ht="15" customHeight="1">
      <c r="A20" s="12" t="s">
        <v>1268</v>
      </c>
      <c r="B20" s="12">
        <v>31</v>
      </c>
      <c r="C20" s="12">
        <v>211</v>
      </c>
      <c r="D20" s="12">
        <v>429</v>
      </c>
      <c r="E20" s="12">
        <v>0.492</v>
      </c>
      <c r="F20" s="12">
        <v>69</v>
      </c>
      <c r="G20" s="12">
        <v>94</v>
      </c>
      <c r="H20" s="12">
        <v>0.734</v>
      </c>
      <c r="I20" s="12">
        <v>328</v>
      </c>
      <c r="J20" s="12">
        <v>10.6</v>
      </c>
      <c r="K20" s="12">
        <v>84</v>
      </c>
      <c r="L20" s="12">
        <v>62</v>
      </c>
      <c r="M20" s="12">
        <v>491</v>
      </c>
      <c r="N20" s="12">
        <v>15.8</v>
      </c>
    </row>
    <row r="21" spans="1:14" ht="15" customHeight="1">
      <c r="A21" s="12" t="s">
        <v>1269</v>
      </c>
      <c r="B21" s="12">
        <v>31</v>
      </c>
      <c r="C21" s="12">
        <v>167</v>
      </c>
      <c r="D21" s="12">
        <v>312</v>
      </c>
      <c r="E21" s="12">
        <v>0.535</v>
      </c>
      <c r="F21" s="12">
        <v>44</v>
      </c>
      <c r="G21" s="12">
        <v>61</v>
      </c>
      <c r="H21" s="12">
        <v>0.721</v>
      </c>
      <c r="I21" s="12">
        <v>264</v>
      </c>
      <c r="J21" s="12">
        <v>8.5</v>
      </c>
      <c r="K21" s="12">
        <v>104</v>
      </c>
      <c r="L21" s="12">
        <v>34</v>
      </c>
      <c r="M21" s="12">
        <v>378</v>
      </c>
      <c r="N21" s="12">
        <v>12.2</v>
      </c>
    </row>
    <row r="22" spans="1:14" ht="15" customHeight="1">
      <c r="A22" s="12" t="s">
        <v>1270</v>
      </c>
      <c r="B22" s="12">
        <v>31</v>
      </c>
      <c r="C22" s="12">
        <v>136</v>
      </c>
      <c r="D22" s="12">
        <v>293</v>
      </c>
      <c r="E22" s="12">
        <v>0.464</v>
      </c>
      <c r="F22" s="12">
        <v>40</v>
      </c>
      <c r="G22" s="12">
        <v>67</v>
      </c>
      <c r="H22" s="12">
        <v>0.597</v>
      </c>
      <c r="I22" s="12">
        <v>158</v>
      </c>
      <c r="J22" s="12">
        <v>5.1</v>
      </c>
      <c r="K22" s="12">
        <v>99</v>
      </c>
      <c r="L22" s="12">
        <v>45</v>
      </c>
      <c r="M22" s="12">
        <v>312</v>
      </c>
      <c r="N22" s="12">
        <v>10.1</v>
      </c>
    </row>
    <row r="23" spans="1:14" ht="15" customHeight="1">
      <c r="A23" s="12" t="s">
        <v>1271</v>
      </c>
      <c r="B23" s="12">
        <v>31</v>
      </c>
      <c r="C23" s="12">
        <v>130</v>
      </c>
      <c r="D23" s="12">
        <v>352</v>
      </c>
      <c r="E23" s="12">
        <v>0.369</v>
      </c>
      <c r="F23" s="12">
        <v>40</v>
      </c>
      <c r="G23" s="12">
        <v>60</v>
      </c>
      <c r="H23" s="12">
        <v>0.667</v>
      </c>
      <c r="I23" s="12">
        <v>100</v>
      </c>
      <c r="J23" s="12">
        <v>3.2</v>
      </c>
      <c r="K23" s="12">
        <v>68</v>
      </c>
      <c r="L23" s="12">
        <v>70</v>
      </c>
      <c r="M23" s="12">
        <v>300</v>
      </c>
      <c r="N23" s="12">
        <v>9.7</v>
      </c>
    </row>
    <row r="24" spans="1:14" ht="15" customHeight="1">
      <c r="A24" s="12" t="s">
        <v>1272</v>
      </c>
      <c r="B24" s="12">
        <v>31</v>
      </c>
      <c r="C24" s="12">
        <v>119</v>
      </c>
      <c r="D24" s="12">
        <v>282</v>
      </c>
      <c r="E24" s="12">
        <v>0.422</v>
      </c>
      <c r="F24" s="12">
        <v>54</v>
      </c>
      <c r="G24" s="12">
        <v>69</v>
      </c>
      <c r="H24" s="12">
        <v>0.783</v>
      </c>
      <c r="I24" s="12">
        <v>79</v>
      </c>
      <c r="J24" s="12">
        <v>2.5</v>
      </c>
      <c r="K24" s="12">
        <v>82</v>
      </c>
      <c r="L24" s="12">
        <v>138</v>
      </c>
      <c r="M24" s="12">
        <v>292</v>
      </c>
      <c r="N24" s="12">
        <v>9.4</v>
      </c>
    </row>
    <row r="25" spans="1:14" ht="15" customHeight="1">
      <c r="A25" s="12" t="s">
        <v>1273</v>
      </c>
      <c r="B25" s="12">
        <v>31</v>
      </c>
      <c r="C25" s="12">
        <v>55</v>
      </c>
      <c r="D25" s="12">
        <v>123</v>
      </c>
      <c r="E25" s="12">
        <v>0.447</v>
      </c>
      <c r="F25" s="12">
        <v>17</v>
      </c>
      <c r="G25" s="12">
        <v>30</v>
      </c>
      <c r="H25" s="12">
        <v>0.567</v>
      </c>
      <c r="I25" s="12">
        <v>69</v>
      </c>
      <c r="J25" s="12">
        <v>2.2</v>
      </c>
      <c r="K25" s="12">
        <v>64</v>
      </c>
      <c r="L25" s="12">
        <v>21</v>
      </c>
      <c r="M25" s="12">
        <v>127</v>
      </c>
      <c r="N25" s="12">
        <v>4.1</v>
      </c>
    </row>
    <row r="26" spans="1:14" ht="15" customHeight="1">
      <c r="A26" s="12" t="s">
        <v>1274</v>
      </c>
      <c r="B26" s="12">
        <v>31</v>
      </c>
      <c r="C26" s="12">
        <v>44</v>
      </c>
      <c r="D26" s="12">
        <v>97</v>
      </c>
      <c r="E26" s="12">
        <v>0.454</v>
      </c>
      <c r="F26" s="12">
        <v>16</v>
      </c>
      <c r="G26" s="12">
        <v>20</v>
      </c>
      <c r="H26" s="12">
        <v>0.8</v>
      </c>
      <c r="I26" s="12">
        <v>36</v>
      </c>
      <c r="J26" s="12">
        <v>1.2</v>
      </c>
      <c r="K26" s="12">
        <v>39</v>
      </c>
      <c r="L26" s="12">
        <v>43</v>
      </c>
      <c r="M26" s="12">
        <v>104</v>
      </c>
      <c r="N26" s="12">
        <v>3.4</v>
      </c>
    </row>
    <row r="27" spans="1:14" ht="15" customHeight="1">
      <c r="A27" s="12" t="s">
        <v>1275</v>
      </c>
      <c r="B27" s="12">
        <v>31</v>
      </c>
      <c r="C27" s="12">
        <v>37</v>
      </c>
      <c r="D27" s="12">
        <v>97</v>
      </c>
      <c r="E27" s="12">
        <v>0.381</v>
      </c>
      <c r="F27" s="12">
        <v>17</v>
      </c>
      <c r="G27" s="12">
        <v>21</v>
      </c>
      <c r="H27" s="12">
        <v>0.81</v>
      </c>
      <c r="I27" s="12">
        <v>65</v>
      </c>
      <c r="J27" s="12">
        <v>2.1</v>
      </c>
      <c r="K27" s="12">
        <v>38</v>
      </c>
      <c r="L27" s="12">
        <v>11</v>
      </c>
      <c r="M27" s="12">
        <v>91</v>
      </c>
      <c r="N27" s="12">
        <v>2.9</v>
      </c>
    </row>
    <row r="28" spans="1:14" ht="15" customHeight="1">
      <c r="A28" s="12" t="s">
        <v>1276</v>
      </c>
      <c r="B28" s="12">
        <v>30</v>
      </c>
      <c r="C28" s="12">
        <v>27</v>
      </c>
      <c r="D28" s="12">
        <v>82</v>
      </c>
      <c r="E28" s="12">
        <v>0.329</v>
      </c>
      <c r="F28" s="12">
        <v>20</v>
      </c>
      <c r="G28" s="12">
        <v>28</v>
      </c>
      <c r="H28" s="12">
        <v>0.714</v>
      </c>
      <c r="I28" s="12">
        <v>25</v>
      </c>
      <c r="J28" s="12">
        <v>0.8</v>
      </c>
      <c r="K28" s="12">
        <v>32</v>
      </c>
      <c r="L28" s="12">
        <v>53</v>
      </c>
      <c r="M28" s="12">
        <v>74</v>
      </c>
      <c r="N28" s="12">
        <v>2.5</v>
      </c>
    </row>
    <row r="29" spans="1:14" ht="15" customHeight="1">
      <c r="A29" s="12" t="s">
        <v>1277</v>
      </c>
      <c r="B29" s="12">
        <v>11</v>
      </c>
      <c r="C29" s="12">
        <v>2</v>
      </c>
      <c r="D29" s="12">
        <v>4</v>
      </c>
      <c r="E29" s="12">
        <v>0.5</v>
      </c>
      <c r="F29" s="12">
        <v>7</v>
      </c>
      <c r="G29" s="12">
        <v>8</v>
      </c>
      <c r="H29" s="12">
        <v>0.875</v>
      </c>
      <c r="I29" s="12">
        <v>2</v>
      </c>
      <c r="J29" s="12">
        <v>0.2</v>
      </c>
      <c r="K29" s="12">
        <v>2</v>
      </c>
      <c r="L29" s="12">
        <v>1</v>
      </c>
      <c r="M29" s="12">
        <v>11</v>
      </c>
      <c r="N29" s="12">
        <v>1</v>
      </c>
    </row>
    <row r="30" spans="1:14" ht="15" customHeight="1">
      <c r="A30" s="12" t="s">
        <v>1278</v>
      </c>
      <c r="B30" s="12">
        <v>15</v>
      </c>
      <c r="C30" s="12">
        <v>2</v>
      </c>
      <c r="D30" s="12">
        <v>7</v>
      </c>
      <c r="E30" s="12">
        <v>0.286</v>
      </c>
      <c r="F30" s="12">
        <v>4</v>
      </c>
      <c r="G30" s="12">
        <v>6</v>
      </c>
      <c r="H30" s="12">
        <v>0.667</v>
      </c>
      <c r="I30" s="12">
        <v>10</v>
      </c>
      <c r="J30" s="12">
        <v>0.7</v>
      </c>
      <c r="K30" s="12">
        <v>6</v>
      </c>
      <c r="L30" s="12">
        <v>3</v>
      </c>
      <c r="M30" s="12">
        <v>8</v>
      </c>
      <c r="N30" s="12">
        <v>0.5</v>
      </c>
    </row>
    <row r="31" spans="1:14" ht="15" customHeight="1">
      <c r="A31" s="12" t="s">
        <v>1279</v>
      </c>
      <c r="B31" s="12">
        <v>7</v>
      </c>
      <c r="C31" s="12">
        <v>1</v>
      </c>
      <c r="D31" s="12">
        <v>6</v>
      </c>
      <c r="E31" s="12">
        <v>0.167</v>
      </c>
      <c r="F31" s="12">
        <v>0</v>
      </c>
      <c r="G31" s="12">
        <v>1</v>
      </c>
      <c r="H31" s="12">
        <v>0</v>
      </c>
      <c r="I31" s="12">
        <v>5</v>
      </c>
      <c r="J31" s="12">
        <v>0.7</v>
      </c>
      <c r="K31" s="12">
        <v>2</v>
      </c>
      <c r="L31" s="12">
        <v>0</v>
      </c>
      <c r="M31" s="12">
        <v>2</v>
      </c>
      <c r="N31" s="12">
        <v>0.3</v>
      </c>
    </row>
    <row r="32" ht="15" customHeight="1">
      <c r="C32" s="12"/>
    </row>
    <row r="33" spans="1:15" ht="15" customHeight="1">
      <c r="A33" s="33" t="s">
        <v>1267</v>
      </c>
      <c r="B33" s="33" t="s">
        <v>1233</v>
      </c>
      <c r="C33" s="33" t="s">
        <v>1235</v>
      </c>
      <c r="D33" s="33" t="s">
        <v>1236</v>
      </c>
      <c r="E33" s="33" t="s">
        <v>1237</v>
      </c>
      <c r="F33" s="33" t="s">
        <v>1238</v>
      </c>
      <c r="G33" s="33" t="s">
        <v>1242</v>
      </c>
      <c r="H33" s="33" t="s">
        <v>1243</v>
      </c>
      <c r="I33" s="33" t="s">
        <v>1244</v>
      </c>
      <c r="J33" s="33" t="s">
        <v>1245</v>
      </c>
      <c r="K33" s="33" t="s">
        <v>1254</v>
      </c>
      <c r="L33" s="33" t="s">
        <v>1246</v>
      </c>
      <c r="M33" s="33" t="s">
        <v>1250</v>
      </c>
      <c r="N33" s="33" t="s">
        <v>1251</v>
      </c>
      <c r="O33" s="33" t="s">
        <v>1252</v>
      </c>
    </row>
    <row r="34" spans="1:15" ht="15" customHeight="1">
      <c r="A34" s="32" t="s">
        <v>1255</v>
      </c>
      <c r="B34" s="12">
        <v>32</v>
      </c>
      <c r="C34" s="12">
        <v>1193</v>
      </c>
      <c r="D34" s="12">
        <v>239</v>
      </c>
      <c r="E34" s="12">
        <v>501</v>
      </c>
      <c r="F34" s="12">
        <v>0.477</v>
      </c>
      <c r="G34" s="12">
        <v>150</v>
      </c>
      <c r="H34" s="12">
        <v>172</v>
      </c>
      <c r="I34" s="12">
        <v>0.872</v>
      </c>
      <c r="J34" s="12">
        <v>121</v>
      </c>
      <c r="K34" s="12">
        <v>3.8</v>
      </c>
      <c r="L34" s="12">
        <v>104</v>
      </c>
      <c r="M34" s="12">
        <v>72</v>
      </c>
      <c r="N34" s="12">
        <v>628</v>
      </c>
      <c r="O34" s="12">
        <v>19.6</v>
      </c>
    </row>
    <row r="35" spans="1:15" ht="15" customHeight="1">
      <c r="A35" s="32" t="s">
        <v>1256</v>
      </c>
      <c r="B35" s="12">
        <v>32</v>
      </c>
      <c r="C35" s="12">
        <v>1207</v>
      </c>
      <c r="D35" s="12">
        <v>192</v>
      </c>
      <c r="E35" s="12">
        <v>379</v>
      </c>
      <c r="F35" s="12">
        <v>0.507</v>
      </c>
      <c r="G35" s="12">
        <v>115</v>
      </c>
      <c r="H35" s="12">
        <v>153</v>
      </c>
      <c r="I35" s="12">
        <v>0.752</v>
      </c>
      <c r="J35" s="12">
        <v>266</v>
      </c>
      <c r="K35" s="12">
        <v>8.3</v>
      </c>
      <c r="L35" s="12">
        <v>56</v>
      </c>
      <c r="M35" s="12">
        <v>97</v>
      </c>
      <c r="N35" s="12">
        <v>499</v>
      </c>
      <c r="O35" s="12">
        <v>15.6</v>
      </c>
    </row>
    <row r="36" spans="1:15" ht="15" customHeight="1">
      <c r="A36" s="32" t="s">
        <v>1257</v>
      </c>
      <c r="B36" s="12">
        <v>32</v>
      </c>
      <c r="C36" s="12">
        <v>1022</v>
      </c>
      <c r="D36" s="12">
        <v>150</v>
      </c>
      <c r="E36" s="12">
        <v>290</v>
      </c>
      <c r="F36" s="12">
        <v>0.517</v>
      </c>
      <c r="G36" s="12">
        <v>36</v>
      </c>
      <c r="H36" s="12">
        <v>62</v>
      </c>
      <c r="I36" s="12">
        <v>0.581</v>
      </c>
      <c r="J36" s="12">
        <v>262</v>
      </c>
      <c r="K36" s="12">
        <v>8.2</v>
      </c>
      <c r="L36" s="12">
        <v>37</v>
      </c>
      <c r="M36" s="12">
        <v>85</v>
      </c>
      <c r="N36" s="12">
        <v>336</v>
      </c>
      <c r="O36" s="12">
        <v>10.5</v>
      </c>
    </row>
    <row r="37" spans="1:15" ht="15" customHeight="1">
      <c r="A37" s="32" t="s">
        <v>1258</v>
      </c>
      <c r="B37" s="12">
        <v>32</v>
      </c>
      <c r="C37" s="12">
        <v>582</v>
      </c>
      <c r="D37" s="12">
        <v>97</v>
      </c>
      <c r="E37" s="12">
        <v>206</v>
      </c>
      <c r="F37" s="12">
        <v>0.471</v>
      </c>
      <c r="G37" s="12">
        <v>38</v>
      </c>
      <c r="H37" s="12">
        <v>50</v>
      </c>
      <c r="I37" s="12">
        <v>0.76</v>
      </c>
      <c r="J37" s="12">
        <v>44</v>
      </c>
      <c r="K37" s="12">
        <v>1.4</v>
      </c>
      <c r="L37" s="12">
        <v>48</v>
      </c>
      <c r="M37" s="12">
        <v>45</v>
      </c>
      <c r="N37" s="12">
        <v>232</v>
      </c>
      <c r="O37" s="12">
        <v>7.3</v>
      </c>
    </row>
    <row r="38" spans="1:15" ht="15" customHeight="1">
      <c r="A38" s="32" t="s">
        <v>1259</v>
      </c>
      <c r="B38" s="12">
        <v>32</v>
      </c>
      <c r="C38" s="12">
        <v>843</v>
      </c>
      <c r="D38" s="12">
        <v>89</v>
      </c>
      <c r="E38" s="12">
        <v>195</v>
      </c>
      <c r="F38" s="12">
        <v>0.456</v>
      </c>
      <c r="G38" s="12">
        <v>47</v>
      </c>
      <c r="H38" s="12">
        <v>51</v>
      </c>
      <c r="I38" s="12">
        <v>0.922</v>
      </c>
      <c r="J38" s="12">
        <v>88</v>
      </c>
      <c r="K38" s="12">
        <v>2.8</v>
      </c>
      <c r="L38" s="12">
        <v>114</v>
      </c>
      <c r="M38" s="12">
        <v>69</v>
      </c>
      <c r="N38" s="12">
        <v>225</v>
      </c>
      <c r="O38" s="12">
        <v>7</v>
      </c>
    </row>
    <row r="39" spans="1:15" ht="15" customHeight="1">
      <c r="A39" s="32" t="s">
        <v>1260</v>
      </c>
      <c r="B39" s="12">
        <v>32</v>
      </c>
      <c r="C39" s="12">
        <v>438</v>
      </c>
      <c r="D39" s="12">
        <v>57</v>
      </c>
      <c r="E39" s="12">
        <v>139</v>
      </c>
      <c r="F39" s="12">
        <v>0.41</v>
      </c>
      <c r="G39" s="12">
        <v>27</v>
      </c>
      <c r="H39" s="12">
        <v>38</v>
      </c>
      <c r="I39" s="12">
        <v>0.711</v>
      </c>
      <c r="J39" s="12">
        <v>69</v>
      </c>
      <c r="K39" s="12">
        <v>2.2</v>
      </c>
      <c r="L39" s="12">
        <v>9</v>
      </c>
      <c r="M39" s="12">
        <v>61</v>
      </c>
      <c r="N39" s="12">
        <v>141</v>
      </c>
      <c r="O39" s="12">
        <v>4.4</v>
      </c>
    </row>
    <row r="40" spans="1:15" ht="15" customHeight="1">
      <c r="A40" s="32" t="s">
        <v>1261</v>
      </c>
      <c r="B40" s="12">
        <v>21</v>
      </c>
      <c r="C40" s="12">
        <v>328</v>
      </c>
      <c r="D40" s="12">
        <v>40</v>
      </c>
      <c r="E40" s="12">
        <v>82</v>
      </c>
      <c r="F40" s="12">
        <v>0.488</v>
      </c>
      <c r="G40" s="12">
        <v>14</v>
      </c>
      <c r="H40" s="12">
        <v>15</v>
      </c>
      <c r="I40" s="12">
        <v>0.933</v>
      </c>
      <c r="J40" s="12">
        <v>55</v>
      </c>
      <c r="K40" s="12">
        <v>2.6</v>
      </c>
      <c r="L40" s="12">
        <v>22</v>
      </c>
      <c r="M40" s="12">
        <v>28</v>
      </c>
      <c r="N40" s="12">
        <v>94</v>
      </c>
      <c r="O40" s="12">
        <v>4.5</v>
      </c>
    </row>
    <row r="41" spans="1:15" ht="15" customHeight="1">
      <c r="A41" s="32" t="s">
        <v>1262</v>
      </c>
      <c r="B41" s="12">
        <v>32</v>
      </c>
      <c r="C41" s="12">
        <v>668</v>
      </c>
      <c r="D41" s="12">
        <v>22</v>
      </c>
      <c r="E41" s="12">
        <v>67</v>
      </c>
      <c r="F41" s="12">
        <v>0.328</v>
      </c>
      <c r="G41" s="12">
        <v>10</v>
      </c>
      <c r="H41" s="12">
        <v>13</v>
      </c>
      <c r="I41" s="12">
        <v>0.769</v>
      </c>
      <c r="J41" s="12">
        <v>88</v>
      </c>
      <c r="K41" s="12">
        <v>2.8</v>
      </c>
      <c r="L41" s="12">
        <v>34</v>
      </c>
      <c r="M41" s="12">
        <v>77</v>
      </c>
      <c r="N41" s="12">
        <v>54</v>
      </c>
      <c r="O41" s="12">
        <v>1.7</v>
      </c>
    </row>
    <row r="42" spans="1:15" ht="15" customHeight="1">
      <c r="A42" s="32" t="s">
        <v>1263</v>
      </c>
      <c r="B42" s="12">
        <v>17</v>
      </c>
      <c r="C42" s="12">
        <v>95</v>
      </c>
      <c r="D42" s="12">
        <v>10</v>
      </c>
      <c r="E42" s="12">
        <v>24</v>
      </c>
      <c r="F42" s="12">
        <v>0.417</v>
      </c>
      <c r="G42" s="12">
        <v>6</v>
      </c>
      <c r="H42" s="12">
        <v>10</v>
      </c>
      <c r="I42" s="12">
        <v>0.6</v>
      </c>
      <c r="J42" s="12">
        <v>29</v>
      </c>
      <c r="K42" s="12">
        <v>1.7</v>
      </c>
      <c r="L42" s="12">
        <v>5</v>
      </c>
      <c r="M42" s="12">
        <v>18</v>
      </c>
      <c r="N42" s="12">
        <v>26</v>
      </c>
      <c r="O42" s="12">
        <v>1.5</v>
      </c>
    </row>
    <row r="43" spans="1:15" ht="15" customHeight="1">
      <c r="A43" s="32" t="s">
        <v>1264</v>
      </c>
      <c r="B43" s="12">
        <v>12</v>
      </c>
      <c r="C43" s="12">
        <v>42</v>
      </c>
      <c r="D43" s="12">
        <v>4</v>
      </c>
      <c r="E43" s="12">
        <v>14</v>
      </c>
      <c r="F43" s="12">
        <v>0.286</v>
      </c>
      <c r="G43" s="12">
        <v>1</v>
      </c>
      <c r="H43" s="12">
        <v>4</v>
      </c>
      <c r="I43" s="12">
        <v>0.25</v>
      </c>
      <c r="J43" s="12">
        <v>8</v>
      </c>
      <c r="K43" s="12">
        <v>0.7</v>
      </c>
      <c r="L43" s="12">
        <v>2</v>
      </c>
      <c r="M43" s="12">
        <v>4</v>
      </c>
      <c r="N43" s="12">
        <v>9</v>
      </c>
      <c r="O43" s="12">
        <v>0.8</v>
      </c>
    </row>
    <row r="44" spans="1:15" ht="15" customHeight="1">
      <c r="A44" s="32" t="s">
        <v>1265</v>
      </c>
      <c r="B44" s="12">
        <v>13</v>
      </c>
      <c r="C44" s="12">
        <v>39</v>
      </c>
      <c r="D44" s="12">
        <v>3</v>
      </c>
      <c r="E44" s="12">
        <v>13</v>
      </c>
      <c r="F44" s="12">
        <v>0.333</v>
      </c>
      <c r="G44" s="12">
        <v>1</v>
      </c>
      <c r="H44" s="12">
        <v>3</v>
      </c>
      <c r="I44" s="12">
        <v>0.333</v>
      </c>
      <c r="J44" s="12">
        <v>15</v>
      </c>
      <c r="K44" s="12">
        <v>1.2</v>
      </c>
      <c r="L44" s="12">
        <v>1</v>
      </c>
      <c r="M44" s="12">
        <v>2</v>
      </c>
      <c r="N44" s="12">
        <v>7</v>
      </c>
      <c r="O44" s="12">
        <v>0.5</v>
      </c>
    </row>
    <row r="45" spans="1:15" ht="15" customHeight="1">
      <c r="A45" s="32" t="s">
        <v>1266</v>
      </c>
      <c r="B45" s="12">
        <v>9</v>
      </c>
      <c r="C45" s="12">
        <v>18</v>
      </c>
      <c r="D45" s="12">
        <v>2</v>
      </c>
      <c r="E45" s="12">
        <v>6</v>
      </c>
      <c r="F45" s="12">
        <v>0.333</v>
      </c>
      <c r="G45" s="12">
        <v>1</v>
      </c>
      <c r="H45" s="12">
        <v>2</v>
      </c>
      <c r="I45" s="12">
        <v>0.5</v>
      </c>
      <c r="J45" s="12">
        <v>4</v>
      </c>
      <c r="K45" s="12">
        <v>0.4</v>
      </c>
      <c r="L45" s="12">
        <v>0</v>
      </c>
      <c r="M45" s="12">
        <v>0</v>
      </c>
      <c r="N45" s="12">
        <v>5</v>
      </c>
      <c r="O45" s="12">
        <v>0.6</v>
      </c>
    </row>
    <row r="46" spans="1:15" ht="15" customHeight="1">
      <c r="A46" s="16" t="s">
        <v>1232</v>
      </c>
      <c r="B46" s="16">
        <v>32</v>
      </c>
      <c r="C46" s="16">
        <v>6475</v>
      </c>
      <c r="D46" s="16">
        <v>905</v>
      </c>
      <c r="E46" s="16">
        <v>1916</v>
      </c>
      <c r="F46" s="16">
        <v>0.472</v>
      </c>
      <c r="G46" s="16">
        <v>446</v>
      </c>
      <c r="H46" s="16">
        <v>573</v>
      </c>
      <c r="I46" s="16">
        <v>0.778</v>
      </c>
      <c r="J46" s="16">
        <v>1170</v>
      </c>
      <c r="K46" s="16">
        <v>36.6</v>
      </c>
      <c r="L46" s="16">
        <v>432</v>
      </c>
      <c r="M46" s="16">
        <v>558</v>
      </c>
      <c r="N46" s="16">
        <v>2256</v>
      </c>
      <c r="O46" s="16">
        <v>70.5</v>
      </c>
    </row>
    <row r="50" ht="15" customHeight="1">
      <c r="C50" s="12"/>
    </row>
    <row r="51" spans="1:21" ht="15" customHeight="1">
      <c r="A51" s="33" t="s">
        <v>1552</v>
      </c>
      <c r="B51" s="33" t="s">
        <v>1233</v>
      </c>
      <c r="C51" s="33" t="s">
        <v>1234</v>
      </c>
      <c r="D51" s="33" t="s">
        <v>1235</v>
      </c>
      <c r="E51" s="33" t="s">
        <v>1236</v>
      </c>
      <c r="F51" s="33" t="s">
        <v>1237</v>
      </c>
      <c r="G51" s="33" t="s">
        <v>1238</v>
      </c>
      <c r="H51" s="33" t="s">
        <v>1239</v>
      </c>
      <c r="I51" s="33" t="s">
        <v>1240</v>
      </c>
      <c r="J51" s="33" t="s">
        <v>1241</v>
      </c>
      <c r="K51" s="33" t="s">
        <v>1242</v>
      </c>
      <c r="L51" s="33" t="s">
        <v>1243</v>
      </c>
      <c r="M51" s="33" t="s">
        <v>1244</v>
      </c>
      <c r="N51" s="33" t="s">
        <v>1245</v>
      </c>
      <c r="O51" s="33" t="s">
        <v>1246</v>
      </c>
      <c r="P51" s="33" t="s">
        <v>1247</v>
      </c>
      <c r="Q51" s="33" t="s">
        <v>1248</v>
      </c>
      <c r="R51" s="33" t="s">
        <v>1249</v>
      </c>
      <c r="S51" s="33" t="s">
        <v>1250</v>
      </c>
      <c r="T51" s="33" t="s">
        <v>1251</v>
      </c>
      <c r="U51" s="33" t="s">
        <v>1252</v>
      </c>
    </row>
    <row r="52" spans="1:21" ht="15" customHeight="1">
      <c r="A52" s="32" t="s">
        <v>1539</v>
      </c>
      <c r="B52" s="12">
        <v>31</v>
      </c>
      <c r="C52" s="12">
        <v>30</v>
      </c>
      <c r="D52" s="12">
        <v>1092</v>
      </c>
      <c r="E52" s="12">
        <v>136</v>
      </c>
      <c r="F52" s="12">
        <v>363</v>
      </c>
      <c r="G52" s="12">
        <v>0.375</v>
      </c>
      <c r="H52" s="12">
        <v>71</v>
      </c>
      <c r="I52" s="12">
        <v>192</v>
      </c>
      <c r="J52" s="12">
        <v>0.37</v>
      </c>
      <c r="K52" s="12">
        <v>90</v>
      </c>
      <c r="L52" s="12">
        <v>106</v>
      </c>
      <c r="M52" s="12">
        <v>0.849</v>
      </c>
      <c r="N52" s="12">
        <v>119</v>
      </c>
      <c r="O52" s="12">
        <v>215</v>
      </c>
      <c r="P52" s="12">
        <v>43</v>
      </c>
      <c r="Q52" s="12">
        <v>2</v>
      </c>
      <c r="R52" s="12">
        <v>85</v>
      </c>
      <c r="S52" s="12">
        <v>58</v>
      </c>
      <c r="T52" s="12">
        <v>433</v>
      </c>
      <c r="U52" s="12">
        <v>14</v>
      </c>
    </row>
    <row r="53" spans="1:21" ht="15" customHeight="1">
      <c r="A53" s="32" t="s">
        <v>1540</v>
      </c>
      <c r="B53" s="12">
        <v>31</v>
      </c>
      <c r="C53" s="12">
        <v>31</v>
      </c>
      <c r="D53" s="12">
        <v>1018</v>
      </c>
      <c r="E53" s="12">
        <v>146</v>
      </c>
      <c r="F53" s="12">
        <v>346</v>
      </c>
      <c r="G53" s="12">
        <v>0.422</v>
      </c>
      <c r="H53" s="12">
        <v>33</v>
      </c>
      <c r="I53" s="12">
        <v>94</v>
      </c>
      <c r="J53" s="12">
        <v>0.351</v>
      </c>
      <c r="K53" s="12">
        <v>64</v>
      </c>
      <c r="L53" s="12">
        <v>85</v>
      </c>
      <c r="M53" s="12">
        <v>0.753</v>
      </c>
      <c r="N53" s="12">
        <v>160</v>
      </c>
      <c r="O53" s="12">
        <v>56</v>
      </c>
      <c r="P53" s="12">
        <v>24</v>
      </c>
      <c r="Q53" s="12">
        <v>13</v>
      </c>
      <c r="R53" s="12">
        <v>54</v>
      </c>
      <c r="S53" s="12">
        <v>46</v>
      </c>
      <c r="T53" s="12">
        <v>389</v>
      </c>
      <c r="U53" s="12">
        <v>12.5</v>
      </c>
    </row>
    <row r="54" spans="1:21" ht="15" customHeight="1">
      <c r="A54" s="32" t="s">
        <v>1541</v>
      </c>
      <c r="B54" s="12">
        <v>31</v>
      </c>
      <c r="C54" s="12">
        <v>27</v>
      </c>
      <c r="D54" s="12">
        <v>798</v>
      </c>
      <c r="E54" s="12">
        <v>118</v>
      </c>
      <c r="F54" s="12">
        <v>280</v>
      </c>
      <c r="G54" s="12">
        <v>0.421</v>
      </c>
      <c r="H54" s="12">
        <v>29</v>
      </c>
      <c r="I54" s="12">
        <v>84</v>
      </c>
      <c r="J54" s="12">
        <v>0.345</v>
      </c>
      <c r="K54" s="12">
        <v>83</v>
      </c>
      <c r="L54" s="12">
        <v>116</v>
      </c>
      <c r="M54" s="12">
        <v>0.716</v>
      </c>
      <c r="N54" s="12">
        <v>126</v>
      </c>
      <c r="O54" s="12">
        <v>29</v>
      </c>
      <c r="P54" s="12">
        <v>20</v>
      </c>
      <c r="Q54" s="12">
        <v>10</v>
      </c>
      <c r="R54" s="12">
        <v>52</v>
      </c>
      <c r="S54" s="12">
        <v>86</v>
      </c>
      <c r="T54" s="12">
        <v>348</v>
      </c>
      <c r="U54" s="12">
        <v>11.2</v>
      </c>
    </row>
    <row r="55" spans="1:21" ht="15" customHeight="1">
      <c r="A55" s="32" t="s">
        <v>1542</v>
      </c>
      <c r="B55" s="12">
        <v>30</v>
      </c>
      <c r="C55" s="12">
        <v>28</v>
      </c>
      <c r="D55" s="12">
        <v>972</v>
      </c>
      <c r="E55" s="12">
        <v>111</v>
      </c>
      <c r="F55" s="12">
        <v>268</v>
      </c>
      <c r="G55" s="12">
        <v>0.414</v>
      </c>
      <c r="H55" s="12">
        <v>62</v>
      </c>
      <c r="I55" s="12">
        <v>162</v>
      </c>
      <c r="J55" s="12">
        <v>0.383</v>
      </c>
      <c r="K55" s="12">
        <v>64</v>
      </c>
      <c r="L55" s="12">
        <v>77</v>
      </c>
      <c r="M55" s="12">
        <v>0.831</v>
      </c>
      <c r="N55" s="12">
        <v>95</v>
      </c>
      <c r="O55" s="12">
        <v>56</v>
      </c>
      <c r="P55" s="12">
        <v>21</v>
      </c>
      <c r="Q55" s="12">
        <v>3</v>
      </c>
      <c r="R55" s="12">
        <v>48</v>
      </c>
      <c r="S55" s="12">
        <v>58</v>
      </c>
      <c r="T55" s="12">
        <v>348</v>
      </c>
      <c r="U55" s="12">
        <v>11.6</v>
      </c>
    </row>
    <row r="56" spans="1:21" ht="15" customHeight="1">
      <c r="A56" s="32" t="s">
        <v>1543</v>
      </c>
      <c r="B56" s="12">
        <v>30</v>
      </c>
      <c r="C56" s="12">
        <v>30</v>
      </c>
      <c r="D56" s="12">
        <v>795</v>
      </c>
      <c r="E56" s="12">
        <v>123</v>
      </c>
      <c r="F56" s="12">
        <v>224</v>
      </c>
      <c r="G56" s="12">
        <v>0.549</v>
      </c>
      <c r="H56" s="12">
        <v>1</v>
      </c>
      <c r="I56" s="12">
        <v>2</v>
      </c>
      <c r="J56" s="12">
        <v>0.5</v>
      </c>
      <c r="K56" s="12">
        <v>63</v>
      </c>
      <c r="L56" s="12">
        <v>97</v>
      </c>
      <c r="M56" s="12">
        <v>0.649</v>
      </c>
      <c r="N56" s="12">
        <v>266</v>
      </c>
      <c r="O56" s="12">
        <v>38</v>
      </c>
      <c r="P56" s="12">
        <v>17</v>
      </c>
      <c r="Q56" s="12">
        <v>55</v>
      </c>
      <c r="R56" s="12">
        <v>78</v>
      </c>
      <c r="S56" s="12">
        <v>108</v>
      </c>
      <c r="T56" s="12">
        <v>310</v>
      </c>
      <c r="U56" s="12">
        <v>10.3</v>
      </c>
    </row>
    <row r="57" spans="1:21" ht="15" customHeight="1">
      <c r="A57" s="32" t="s">
        <v>1544</v>
      </c>
      <c r="B57" s="12">
        <v>31</v>
      </c>
      <c r="C57" s="12">
        <v>7</v>
      </c>
      <c r="D57" s="12">
        <v>563</v>
      </c>
      <c r="E57" s="12">
        <v>62</v>
      </c>
      <c r="F57" s="12">
        <v>107</v>
      </c>
      <c r="G57" s="12">
        <v>0.579</v>
      </c>
      <c r="H57" s="12">
        <v>0</v>
      </c>
      <c r="I57" s="12">
        <v>0</v>
      </c>
      <c r="J57" s="12" t="s">
        <v>1221</v>
      </c>
      <c r="K57" s="12">
        <v>23</v>
      </c>
      <c r="L57" s="12">
        <v>41</v>
      </c>
      <c r="M57" s="12">
        <v>0.561</v>
      </c>
      <c r="N57" s="12">
        <v>156</v>
      </c>
      <c r="O57" s="12">
        <v>78</v>
      </c>
      <c r="P57" s="12">
        <v>7</v>
      </c>
      <c r="Q57" s="12">
        <v>58</v>
      </c>
      <c r="R57" s="12">
        <v>27</v>
      </c>
      <c r="S57" s="12">
        <v>78</v>
      </c>
      <c r="T57" s="12">
        <v>147</v>
      </c>
      <c r="U57" s="12">
        <v>4.7</v>
      </c>
    </row>
    <row r="58" spans="1:21" ht="15" customHeight="1">
      <c r="A58" s="32" t="s">
        <v>1545</v>
      </c>
      <c r="B58" s="12">
        <v>30</v>
      </c>
      <c r="C58" s="12">
        <v>1</v>
      </c>
      <c r="D58" s="12">
        <v>369</v>
      </c>
      <c r="E58" s="12">
        <v>36</v>
      </c>
      <c r="F58" s="12">
        <v>83</v>
      </c>
      <c r="G58" s="12">
        <v>0.434</v>
      </c>
      <c r="H58" s="12">
        <v>12</v>
      </c>
      <c r="I58" s="12">
        <v>36</v>
      </c>
      <c r="J58" s="12">
        <v>0.333</v>
      </c>
      <c r="K58" s="12">
        <v>17</v>
      </c>
      <c r="L58" s="12">
        <v>28</v>
      </c>
      <c r="M58" s="12">
        <v>0.607</v>
      </c>
      <c r="N58" s="12">
        <v>32</v>
      </c>
      <c r="O58" s="12">
        <v>27</v>
      </c>
      <c r="P58" s="12">
        <v>12</v>
      </c>
      <c r="Q58" s="12">
        <v>2</v>
      </c>
      <c r="R58" s="12">
        <v>26</v>
      </c>
      <c r="S58" s="12">
        <v>35</v>
      </c>
      <c r="T58" s="12">
        <v>101</v>
      </c>
      <c r="U58" s="12">
        <v>3.4</v>
      </c>
    </row>
    <row r="59" spans="1:21" ht="15" customHeight="1">
      <c r="A59" s="32" t="s">
        <v>1546</v>
      </c>
      <c r="B59" s="12">
        <v>29</v>
      </c>
      <c r="C59" s="12">
        <v>0</v>
      </c>
      <c r="D59" s="12">
        <v>262</v>
      </c>
      <c r="E59" s="12">
        <v>31</v>
      </c>
      <c r="F59" s="12">
        <v>65</v>
      </c>
      <c r="G59" s="12">
        <v>0.477</v>
      </c>
      <c r="H59" s="12">
        <v>0</v>
      </c>
      <c r="I59" s="12">
        <v>1</v>
      </c>
      <c r="J59" s="12">
        <v>0</v>
      </c>
      <c r="K59" s="12">
        <v>21</v>
      </c>
      <c r="L59" s="12">
        <v>37</v>
      </c>
      <c r="M59" s="12">
        <v>0.568</v>
      </c>
      <c r="N59" s="12">
        <v>67</v>
      </c>
      <c r="O59" s="12">
        <v>8</v>
      </c>
      <c r="P59" s="12">
        <v>12</v>
      </c>
      <c r="Q59" s="12">
        <v>8</v>
      </c>
      <c r="R59" s="12">
        <v>13</v>
      </c>
      <c r="S59" s="12">
        <v>48</v>
      </c>
      <c r="T59" s="12">
        <v>83</v>
      </c>
      <c r="U59" s="12">
        <v>2.9</v>
      </c>
    </row>
    <row r="60" spans="1:21" ht="15" customHeight="1">
      <c r="A60" s="32" t="s">
        <v>1547</v>
      </c>
      <c r="B60" s="12">
        <v>26</v>
      </c>
      <c r="C60" s="12">
        <v>0</v>
      </c>
      <c r="D60" s="12">
        <v>152</v>
      </c>
      <c r="E60" s="12">
        <v>10</v>
      </c>
      <c r="F60" s="12">
        <v>27</v>
      </c>
      <c r="G60" s="12">
        <v>0.37</v>
      </c>
      <c r="H60" s="12">
        <v>0</v>
      </c>
      <c r="I60" s="12">
        <v>1</v>
      </c>
      <c r="J60" s="12">
        <v>0</v>
      </c>
      <c r="K60" s="12">
        <v>22</v>
      </c>
      <c r="L60" s="12">
        <v>36</v>
      </c>
      <c r="M60" s="12">
        <v>0.611</v>
      </c>
      <c r="N60" s="12">
        <v>41</v>
      </c>
      <c r="O60" s="12">
        <v>5</v>
      </c>
      <c r="P60" s="12">
        <v>4</v>
      </c>
      <c r="Q60" s="12">
        <v>4</v>
      </c>
      <c r="R60" s="12">
        <v>10</v>
      </c>
      <c r="S60" s="12">
        <v>31</v>
      </c>
      <c r="T60" s="12">
        <v>42</v>
      </c>
      <c r="U60" s="12">
        <v>1.6</v>
      </c>
    </row>
    <row r="61" spans="1:21" ht="15" customHeight="1">
      <c r="A61" s="32" t="s">
        <v>1548</v>
      </c>
      <c r="B61" s="12">
        <v>21</v>
      </c>
      <c r="C61" s="12">
        <v>0</v>
      </c>
      <c r="D61" s="12">
        <v>128</v>
      </c>
      <c r="E61" s="12">
        <v>13</v>
      </c>
      <c r="F61" s="12">
        <v>34</v>
      </c>
      <c r="G61" s="12">
        <v>0.382</v>
      </c>
      <c r="H61" s="12">
        <v>7</v>
      </c>
      <c r="I61" s="12">
        <v>24</v>
      </c>
      <c r="J61" s="12">
        <v>0.292</v>
      </c>
      <c r="K61" s="12">
        <v>5</v>
      </c>
      <c r="L61" s="12">
        <v>11</v>
      </c>
      <c r="M61" s="12">
        <v>0.455</v>
      </c>
      <c r="N61" s="12">
        <v>22</v>
      </c>
      <c r="O61" s="12">
        <v>13</v>
      </c>
      <c r="P61" s="12">
        <v>6</v>
      </c>
      <c r="Q61" s="12">
        <v>6</v>
      </c>
      <c r="R61" s="12">
        <v>10</v>
      </c>
      <c r="S61" s="12">
        <v>12</v>
      </c>
      <c r="T61" s="12">
        <v>38</v>
      </c>
      <c r="U61" s="12">
        <v>1.8</v>
      </c>
    </row>
    <row r="62" spans="1:21" ht="15" customHeight="1">
      <c r="A62" s="32" t="s">
        <v>1549</v>
      </c>
      <c r="B62" s="12">
        <v>22</v>
      </c>
      <c r="C62" s="12">
        <v>1</v>
      </c>
      <c r="D62" s="12">
        <v>83</v>
      </c>
      <c r="E62" s="12">
        <v>4</v>
      </c>
      <c r="F62" s="12">
        <v>17</v>
      </c>
      <c r="G62" s="12">
        <v>0.235</v>
      </c>
      <c r="H62" s="12">
        <v>0</v>
      </c>
      <c r="I62" s="12">
        <v>3</v>
      </c>
      <c r="J62" s="12">
        <v>0</v>
      </c>
      <c r="K62" s="12">
        <v>3</v>
      </c>
      <c r="L62" s="12">
        <v>4</v>
      </c>
      <c r="M62" s="12" t="s">
        <v>1550</v>
      </c>
      <c r="N62" s="12">
        <v>10</v>
      </c>
      <c r="O62" s="12">
        <v>1</v>
      </c>
      <c r="P62" s="12">
        <v>0</v>
      </c>
      <c r="Q62" s="12">
        <v>0</v>
      </c>
      <c r="R62" s="12">
        <v>5</v>
      </c>
      <c r="S62" s="12">
        <v>16</v>
      </c>
      <c r="T62" s="12">
        <v>11</v>
      </c>
      <c r="U62" s="12">
        <v>0.5</v>
      </c>
    </row>
    <row r="63" spans="1:21" ht="15" customHeight="1">
      <c r="A63" s="32" t="s">
        <v>1551</v>
      </c>
      <c r="B63" s="12">
        <v>15</v>
      </c>
      <c r="C63" s="12">
        <v>0</v>
      </c>
      <c r="D63" s="12">
        <v>43</v>
      </c>
      <c r="E63" s="12">
        <v>2</v>
      </c>
      <c r="F63" s="12">
        <v>6</v>
      </c>
      <c r="G63" s="12">
        <v>0.333</v>
      </c>
      <c r="H63" s="12">
        <v>0</v>
      </c>
      <c r="I63" s="12">
        <v>0</v>
      </c>
      <c r="J63" s="12" t="s">
        <v>1221</v>
      </c>
      <c r="K63" s="12">
        <v>5</v>
      </c>
      <c r="L63" s="12">
        <v>6</v>
      </c>
      <c r="M63" s="12">
        <v>0.833</v>
      </c>
      <c r="N63" s="12">
        <v>11</v>
      </c>
      <c r="O63" s="12">
        <v>3</v>
      </c>
      <c r="P63" s="12">
        <v>0</v>
      </c>
      <c r="Q63" s="12">
        <v>0</v>
      </c>
      <c r="R63" s="12">
        <v>5</v>
      </c>
      <c r="S63" s="12">
        <v>1</v>
      </c>
      <c r="T63" s="12">
        <v>9</v>
      </c>
      <c r="U63" s="12">
        <v>0.6</v>
      </c>
    </row>
    <row r="64" spans="1:21" ht="15" customHeight="1">
      <c r="A64" s="16" t="s">
        <v>1232</v>
      </c>
      <c r="B64" s="16">
        <v>31</v>
      </c>
      <c r="C64" s="12" t="s">
        <v>1203</v>
      </c>
      <c r="D64" s="16">
        <v>6275</v>
      </c>
      <c r="E64" s="16">
        <v>792</v>
      </c>
      <c r="F64" s="16">
        <v>1820</v>
      </c>
      <c r="G64" s="16">
        <v>0.435</v>
      </c>
      <c r="H64" s="16">
        <v>215</v>
      </c>
      <c r="I64" s="16">
        <v>599</v>
      </c>
      <c r="J64" s="16">
        <v>0.359</v>
      </c>
      <c r="K64" s="16">
        <v>460</v>
      </c>
      <c r="L64" s="16">
        <v>644</v>
      </c>
      <c r="M64" s="16">
        <v>0.714</v>
      </c>
      <c r="N64" s="16">
        <v>1223</v>
      </c>
      <c r="O64" s="16">
        <v>461</v>
      </c>
      <c r="P64" s="16">
        <v>166</v>
      </c>
      <c r="Q64" s="16">
        <v>166</v>
      </c>
      <c r="R64" s="16">
        <v>413</v>
      </c>
      <c r="S64" s="16">
        <v>577</v>
      </c>
      <c r="T64" s="16">
        <v>2259</v>
      </c>
      <c r="U64" s="16">
        <v>72.9</v>
      </c>
    </row>
    <row r="65" ht="15" customHeight="1">
      <c r="C65" s="12"/>
    </row>
    <row r="66" spans="1:19" ht="15" customHeight="1">
      <c r="A66" s="16" t="s">
        <v>1280</v>
      </c>
      <c r="B66" s="16" t="s">
        <v>1233</v>
      </c>
      <c r="C66" s="16" t="s">
        <v>1557</v>
      </c>
      <c r="D66" s="16" t="s">
        <v>1558</v>
      </c>
      <c r="E66" s="16" t="s">
        <v>1558</v>
      </c>
      <c r="F66" s="16" t="s">
        <v>1559</v>
      </c>
      <c r="G66" s="16" t="s">
        <v>1560</v>
      </c>
      <c r="H66" s="16" t="s">
        <v>1561</v>
      </c>
      <c r="I66" s="16" t="s">
        <v>1562</v>
      </c>
      <c r="J66" s="16" t="s">
        <v>1563</v>
      </c>
      <c r="K66" s="16" t="s">
        <v>1250</v>
      </c>
      <c r="L66" s="16" t="s">
        <v>1564</v>
      </c>
      <c r="M66" s="16" t="s">
        <v>1246</v>
      </c>
      <c r="N66" s="16" t="s">
        <v>1249</v>
      </c>
      <c r="O66" s="16" t="s">
        <v>1248</v>
      </c>
      <c r="P66" s="16" t="s">
        <v>1557</v>
      </c>
      <c r="Q66" s="16" t="s">
        <v>1235</v>
      </c>
      <c r="R66" s="16" t="s">
        <v>1251</v>
      </c>
      <c r="S66" s="16" t="s">
        <v>1563</v>
      </c>
    </row>
    <row r="67" spans="1:19" ht="15" customHeight="1">
      <c r="A67" s="12" t="s">
        <v>1031</v>
      </c>
      <c r="B67" s="12">
        <v>31</v>
      </c>
      <c r="C67" s="12">
        <v>31</v>
      </c>
      <c r="D67" s="12" t="s">
        <v>1565</v>
      </c>
      <c r="E67" s="12" t="s">
        <v>1566</v>
      </c>
      <c r="F67" s="12" t="s">
        <v>1567</v>
      </c>
      <c r="G67" s="12">
        <v>55</v>
      </c>
      <c r="H67" s="12">
        <v>110</v>
      </c>
      <c r="I67" s="12">
        <v>165</v>
      </c>
      <c r="J67" s="12">
        <v>5.3</v>
      </c>
      <c r="K67" s="12">
        <v>89</v>
      </c>
      <c r="L67" s="12">
        <v>3</v>
      </c>
      <c r="M67" s="12">
        <v>45</v>
      </c>
      <c r="N67" s="12">
        <v>69</v>
      </c>
      <c r="O67" s="12">
        <v>22</v>
      </c>
      <c r="P67" s="12">
        <v>33</v>
      </c>
      <c r="Q67" s="12">
        <v>31</v>
      </c>
      <c r="R67" s="12">
        <v>463</v>
      </c>
      <c r="S67" s="12">
        <v>14.9</v>
      </c>
    </row>
    <row r="68" spans="1:19" ht="15" customHeight="1">
      <c r="A68" s="12" t="s">
        <v>81</v>
      </c>
      <c r="B68" s="12">
        <v>31</v>
      </c>
      <c r="C68" s="12">
        <v>31</v>
      </c>
      <c r="D68" s="12" t="s">
        <v>1568</v>
      </c>
      <c r="E68" s="12" t="s">
        <v>1569</v>
      </c>
      <c r="F68" s="12" t="s">
        <v>1570</v>
      </c>
      <c r="G68" s="12">
        <v>14</v>
      </c>
      <c r="H68" s="12">
        <v>83</v>
      </c>
      <c r="I68" s="12">
        <v>97</v>
      </c>
      <c r="J68" s="12">
        <v>3.1</v>
      </c>
      <c r="K68" s="12">
        <v>36</v>
      </c>
      <c r="L68" s="12">
        <v>0</v>
      </c>
      <c r="M68" s="12">
        <v>172</v>
      </c>
      <c r="N68" s="12">
        <v>112</v>
      </c>
      <c r="O68" s="12">
        <v>1</v>
      </c>
      <c r="P68" s="12">
        <v>62</v>
      </c>
      <c r="Q68" s="12">
        <v>30</v>
      </c>
      <c r="R68" s="12">
        <v>415</v>
      </c>
      <c r="S68" s="12">
        <v>13.4</v>
      </c>
    </row>
    <row r="69" spans="1:19" ht="15" customHeight="1">
      <c r="A69" s="12" t="s">
        <v>308</v>
      </c>
      <c r="B69" s="12">
        <v>26</v>
      </c>
      <c r="C69" s="12">
        <v>25</v>
      </c>
      <c r="D69" s="12" t="s">
        <v>1571</v>
      </c>
      <c r="E69" s="12" t="s">
        <v>1572</v>
      </c>
      <c r="F69" s="12" t="s">
        <v>1573</v>
      </c>
      <c r="G69" s="12">
        <v>10</v>
      </c>
      <c r="H69" s="12">
        <v>61</v>
      </c>
      <c r="I69" s="12">
        <v>71</v>
      </c>
      <c r="J69" s="12">
        <v>2.7</v>
      </c>
      <c r="K69" s="12">
        <v>46</v>
      </c>
      <c r="L69" s="12">
        <v>1</v>
      </c>
      <c r="M69" s="12">
        <v>52</v>
      </c>
      <c r="N69" s="12">
        <v>39</v>
      </c>
      <c r="O69" s="12">
        <v>1</v>
      </c>
      <c r="P69" s="12">
        <v>19</v>
      </c>
      <c r="Q69" s="12">
        <v>29</v>
      </c>
      <c r="R69" s="12">
        <v>292</v>
      </c>
      <c r="S69" s="12">
        <v>11.2</v>
      </c>
    </row>
    <row r="70" spans="1:19" ht="15" customHeight="1">
      <c r="A70" s="12" t="s">
        <v>850</v>
      </c>
      <c r="B70" s="12">
        <v>30</v>
      </c>
      <c r="C70" s="12">
        <v>28</v>
      </c>
      <c r="D70" s="12" t="s">
        <v>1574</v>
      </c>
      <c r="E70" s="12" t="s">
        <v>1575</v>
      </c>
      <c r="F70" s="12" t="s">
        <v>1576</v>
      </c>
      <c r="G70" s="12">
        <v>87</v>
      </c>
      <c r="H70" s="12">
        <v>108</v>
      </c>
      <c r="I70" s="12">
        <v>195</v>
      </c>
      <c r="J70" s="12">
        <v>6.5</v>
      </c>
      <c r="K70" s="12">
        <v>61</v>
      </c>
      <c r="L70" s="12">
        <v>1</v>
      </c>
      <c r="M70" s="12">
        <v>7</v>
      </c>
      <c r="N70" s="12">
        <v>21</v>
      </c>
      <c r="O70" s="12">
        <v>84</v>
      </c>
      <c r="P70" s="12">
        <v>21</v>
      </c>
      <c r="Q70" s="12">
        <v>24</v>
      </c>
      <c r="R70" s="12">
        <v>194</v>
      </c>
      <c r="S70" s="12">
        <v>6.5</v>
      </c>
    </row>
    <row r="71" spans="1:19" ht="15" customHeight="1">
      <c r="A71" s="12" t="s">
        <v>180</v>
      </c>
      <c r="B71" s="12">
        <v>31</v>
      </c>
      <c r="C71" s="12">
        <v>15</v>
      </c>
      <c r="D71" s="12" t="s">
        <v>1577</v>
      </c>
      <c r="E71" s="12" t="s">
        <v>1578</v>
      </c>
      <c r="F71" s="12" t="s">
        <v>1579</v>
      </c>
      <c r="G71" s="12">
        <v>44</v>
      </c>
      <c r="H71" s="12">
        <v>115</v>
      </c>
      <c r="I71" s="12">
        <v>159</v>
      </c>
      <c r="J71" s="12">
        <v>5.1</v>
      </c>
      <c r="K71" s="12">
        <v>54</v>
      </c>
      <c r="L71" s="12">
        <v>1</v>
      </c>
      <c r="M71" s="12">
        <v>31</v>
      </c>
      <c r="N71" s="12">
        <v>42</v>
      </c>
      <c r="O71" s="12">
        <v>9</v>
      </c>
      <c r="P71" s="12">
        <v>20</v>
      </c>
      <c r="Q71" s="12">
        <v>20</v>
      </c>
      <c r="R71" s="12">
        <v>156</v>
      </c>
      <c r="S71" s="12">
        <v>5</v>
      </c>
    </row>
    <row r="72" spans="1:19" ht="15" customHeight="1">
      <c r="A72" s="12" t="s">
        <v>411</v>
      </c>
      <c r="B72" s="12">
        <v>27</v>
      </c>
      <c r="C72" s="12">
        <v>18</v>
      </c>
      <c r="D72" s="12" t="s">
        <v>1580</v>
      </c>
      <c r="E72" s="12" t="s">
        <v>1581</v>
      </c>
      <c r="F72" s="12" t="s">
        <v>1582</v>
      </c>
      <c r="G72" s="12">
        <v>53</v>
      </c>
      <c r="H72" s="12">
        <v>66</v>
      </c>
      <c r="I72" s="12">
        <v>119</v>
      </c>
      <c r="J72" s="12">
        <v>4.4</v>
      </c>
      <c r="K72" s="12">
        <v>56</v>
      </c>
      <c r="L72" s="12">
        <v>4</v>
      </c>
      <c r="M72" s="12">
        <v>8</v>
      </c>
      <c r="N72" s="12">
        <v>30</v>
      </c>
      <c r="O72" s="12">
        <v>21</v>
      </c>
      <c r="P72" s="12">
        <v>10</v>
      </c>
      <c r="Q72" s="12">
        <v>14</v>
      </c>
      <c r="R72" s="12">
        <v>149</v>
      </c>
      <c r="S72" s="12">
        <v>5.5</v>
      </c>
    </row>
    <row r="73" spans="1:19" ht="15" customHeight="1">
      <c r="A73" s="12" t="s">
        <v>885</v>
      </c>
      <c r="B73" s="12">
        <v>31</v>
      </c>
      <c r="C73" s="12">
        <v>2</v>
      </c>
      <c r="D73" s="12" t="s">
        <v>1583</v>
      </c>
      <c r="E73" s="12" t="s">
        <v>1584</v>
      </c>
      <c r="F73" s="12" t="s">
        <v>1585</v>
      </c>
      <c r="G73" s="12">
        <v>28</v>
      </c>
      <c r="H73" s="12">
        <v>58</v>
      </c>
      <c r="I73" s="12">
        <v>86</v>
      </c>
      <c r="J73" s="12">
        <v>2.8</v>
      </c>
      <c r="K73" s="12">
        <v>41</v>
      </c>
      <c r="L73" s="12">
        <v>0</v>
      </c>
      <c r="M73" s="12">
        <v>36</v>
      </c>
      <c r="N73" s="12">
        <v>26</v>
      </c>
      <c r="O73" s="12">
        <v>17</v>
      </c>
      <c r="P73" s="12">
        <v>26</v>
      </c>
      <c r="Q73" s="12">
        <v>16</v>
      </c>
      <c r="R73" s="12">
        <v>130</v>
      </c>
      <c r="S73" s="12">
        <v>4.2</v>
      </c>
    </row>
    <row r="74" spans="1:19" ht="15" customHeight="1">
      <c r="A74" s="12" t="s">
        <v>481</v>
      </c>
      <c r="B74" s="12">
        <v>31</v>
      </c>
      <c r="C74" s="12">
        <v>2</v>
      </c>
      <c r="D74" s="12" t="s">
        <v>1586</v>
      </c>
      <c r="E74" s="12" t="s">
        <v>1587</v>
      </c>
      <c r="F74" s="12" t="s">
        <v>1588</v>
      </c>
      <c r="G74" s="12">
        <v>2</v>
      </c>
      <c r="H74" s="12">
        <v>29</v>
      </c>
      <c r="I74" s="12">
        <v>31</v>
      </c>
      <c r="J74" s="12">
        <v>1</v>
      </c>
      <c r="K74" s="12">
        <v>27</v>
      </c>
      <c r="L74" s="12">
        <v>0</v>
      </c>
      <c r="M74" s="12">
        <v>67</v>
      </c>
      <c r="N74" s="12">
        <v>42</v>
      </c>
      <c r="O74" s="12">
        <v>0</v>
      </c>
      <c r="P74" s="12">
        <v>19</v>
      </c>
      <c r="Q74" s="12">
        <v>13</v>
      </c>
      <c r="R74" s="12">
        <v>98</v>
      </c>
      <c r="S74" s="12">
        <v>3.2</v>
      </c>
    </row>
    <row r="75" spans="1:19" ht="15" customHeight="1">
      <c r="A75" s="12" t="s">
        <v>1018</v>
      </c>
      <c r="B75" s="12">
        <v>30</v>
      </c>
      <c r="C75" s="12">
        <v>3</v>
      </c>
      <c r="D75" s="12" t="s">
        <v>1589</v>
      </c>
      <c r="E75" s="12" t="s">
        <v>1590</v>
      </c>
      <c r="F75" s="12" t="s">
        <v>1591</v>
      </c>
      <c r="G75" s="12">
        <v>12</v>
      </c>
      <c r="H75" s="12">
        <v>22</v>
      </c>
      <c r="I75" s="12">
        <v>34</v>
      </c>
      <c r="J75" s="12">
        <v>1.1</v>
      </c>
      <c r="K75" s="12">
        <v>15</v>
      </c>
      <c r="L75" s="12">
        <v>0</v>
      </c>
      <c r="M75" s="12">
        <v>12</v>
      </c>
      <c r="N75" s="12">
        <v>19</v>
      </c>
      <c r="O75" s="12">
        <v>2</v>
      </c>
      <c r="P75" s="12">
        <v>4</v>
      </c>
      <c r="Q75" s="12">
        <v>8</v>
      </c>
      <c r="R75" s="12">
        <v>72</v>
      </c>
      <c r="S75" s="12">
        <v>2.4</v>
      </c>
    </row>
    <row r="76" spans="1:19" ht="15" customHeight="1">
      <c r="A76" s="12" t="s">
        <v>943</v>
      </c>
      <c r="B76" s="12">
        <v>30</v>
      </c>
      <c r="C76" s="12">
        <v>0</v>
      </c>
      <c r="D76" s="12" t="s">
        <v>1592</v>
      </c>
      <c r="E76" s="12" t="s">
        <v>1575</v>
      </c>
      <c r="F76" s="12" t="s">
        <v>1593</v>
      </c>
      <c r="G76" s="12">
        <v>29</v>
      </c>
      <c r="H76" s="12">
        <v>43</v>
      </c>
      <c r="I76" s="12">
        <v>72</v>
      </c>
      <c r="J76" s="12">
        <v>2.4</v>
      </c>
      <c r="K76" s="12">
        <v>51</v>
      </c>
      <c r="L76" s="12">
        <v>2</v>
      </c>
      <c r="M76" s="12">
        <v>1</v>
      </c>
      <c r="N76" s="12">
        <v>20</v>
      </c>
      <c r="O76" s="12">
        <v>11</v>
      </c>
      <c r="P76" s="12">
        <v>4</v>
      </c>
      <c r="Q76" s="12">
        <v>10</v>
      </c>
      <c r="R76" s="12">
        <v>64</v>
      </c>
      <c r="S76" s="12">
        <v>2.1</v>
      </c>
    </row>
    <row r="77" spans="1:19" ht="15" customHeight="1">
      <c r="A77" s="12" t="s">
        <v>245</v>
      </c>
      <c r="B77" s="12">
        <v>19</v>
      </c>
      <c r="C77" s="12">
        <v>0</v>
      </c>
      <c r="D77" s="12" t="s">
        <v>1594</v>
      </c>
      <c r="E77" s="12" t="s">
        <v>1595</v>
      </c>
      <c r="F77" s="12" t="s">
        <v>1596</v>
      </c>
      <c r="G77" s="12">
        <v>13</v>
      </c>
      <c r="H77" s="12">
        <v>20</v>
      </c>
      <c r="I77" s="12">
        <v>33</v>
      </c>
      <c r="J77" s="12">
        <v>1.7</v>
      </c>
      <c r="K77" s="12">
        <v>14</v>
      </c>
      <c r="L77" s="12">
        <v>0</v>
      </c>
      <c r="M77" s="12">
        <v>13</v>
      </c>
      <c r="N77" s="12">
        <v>23</v>
      </c>
      <c r="O77" s="12">
        <v>6</v>
      </c>
      <c r="P77" s="12">
        <v>5</v>
      </c>
      <c r="Q77" s="12">
        <v>7</v>
      </c>
      <c r="R77" s="12">
        <v>39</v>
      </c>
      <c r="S77" s="12">
        <v>2.1</v>
      </c>
    </row>
    <row r="78" spans="1:19" ht="15" customHeight="1">
      <c r="A78" s="12" t="s">
        <v>316</v>
      </c>
      <c r="B78" s="12">
        <v>23</v>
      </c>
      <c r="C78" s="12">
        <v>0</v>
      </c>
      <c r="D78" s="12" t="s">
        <v>1597</v>
      </c>
      <c r="E78" s="12" t="s">
        <v>1598</v>
      </c>
      <c r="F78" s="12" t="s">
        <v>1599</v>
      </c>
      <c r="G78" s="12">
        <v>18</v>
      </c>
      <c r="H78" s="12">
        <v>12</v>
      </c>
      <c r="I78" s="12">
        <v>30</v>
      </c>
      <c r="J78" s="12">
        <v>1.3</v>
      </c>
      <c r="K78" s="12">
        <v>25</v>
      </c>
      <c r="L78" s="12">
        <v>0</v>
      </c>
      <c r="M78" s="12">
        <v>4</v>
      </c>
      <c r="N78" s="12">
        <v>13</v>
      </c>
      <c r="O78" s="12">
        <v>6</v>
      </c>
      <c r="P78" s="12">
        <v>4</v>
      </c>
      <c r="Q78" s="12">
        <v>5</v>
      </c>
      <c r="R78" s="12">
        <v>37</v>
      </c>
      <c r="S78" s="12">
        <v>1.6</v>
      </c>
    </row>
    <row r="79" spans="1:19" ht="15" customHeight="1">
      <c r="A79" s="16" t="s">
        <v>1600</v>
      </c>
      <c r="B79" s="12">
        <v>31</v>
      </c>
      <c r="C79" s="12" t="s">
        <v>1601</v>
      </c>
      <c r="D79" s="12" t="s">
        <v>1602</v>
      </c>
      <c r="E79" s="12" t="s">
        <v>1603</v>
      </c>
      <c r="F79" s="12" t="s">
        <v>1604</v>
      </c>
      <c r="G79" s="12">
        <v>365</v>
      </c>
      <c r="H79" s="12">
        <v>841</v>
      </c>
      <c r="I79" s="12">
        <v>1206</v>
      </c>
      <c r="J79" s="12">
        <v>38.9</v>
      </c>
      <c r="K79" s="12">
        <v>515</v>
      </c>
      <c r="L79" s="12">
        <v>12</v>
      </c>
      <c r="M79" s="12">
        <v>448</v>
      </c>
      <c r="N79" s="12">
        <v>464</v>
      </c>
      <c r="O79" s="12">
        <v>180</v>
      </c>
      <c r="P79" s="12">
        <v>227</v>
      </c>
      <c r="Q79" s="12" t="s">
        <v>1601</v>
      </c>
      <c r="R79" s="12">
        <v>2109</v>
      </c>
      <c r="S79" s="12">
        <v>68</v>
      </c>
    </row>
    <row r="80" spans="1:19" ht="15" customHeight="1">
      <c r="A80" s="16" t="s">
        <v>1605</v>
      </c>
      <c r="B80" s="12">
        <v>31</v>
      </c>
      <c r="C80" s="12" t="s">
        <v>1601</v>
      </c>
      <c r="D80" s="12" t="s">
        <v>1606</v>
      </c>
      <c r="E80" s="12" t="s">
        <v>1607</v>
      </c>
      <c r="F80" s="12" t="s">
        <v>1608</v>
      </c>
      <c r="G80" s="12">
        <v>405</v>
      </c>
      <c r="H80" s="12">
        <v>660</v>
      </c>
      <c r="I80" s="12">
        <v>1065</v>
      </c>
      <c r="J80" s="12">
        <v>34.4</v>
      </c>
      <c r="K80" s="12">
        <v>588</v>
      </c>
      <c r="L80" s="12">
        <v>23</v>
      </c>
      <c r="M80" s="12">
        <v>360</v>
      </c>
      <c r="N80" s="12">
        <v>461</v>
      </c>
      <c r="O80" s="12">
        <v>59</v>
      </c>
      <c r="P80" s="12">
        <v>212</v>
      </c>
      <c r="Q80" s="12" t="s">
        <v>1601</v>
      </c>
      <c r="R80" s="12">
        <v>1791</v>
      </c>
      <c r="S80" s="12">
        <v>57.8</v>
      </c>
    </row>
    <row r="81" ht="9.75" customHeight="1">
      <c r="C81" s="12"/>
    </row>
    <row r="82" spans="1:21" ht="24.75" customHeight="1">
      <c r="A82" s="33" t="s">
        <v>1628</v>
      </c>
      <c r="B82" s="33" t="s">
        <v>1233</v>
      </c>
      <c r="C82" s="33" t="s">
        <v>1234</v>
      </c>
      <c r="D82" s="33" t="s">
        <v>1235</v>
      </c>
      <c r="E82" s="33" t="s">
        <v>1236</v>
      </c>
      <c r="F82" s="33" t="s">
        <v>1237</v>
      </c>
      <c r="G82" s="33" t="s">
        <v>1238</v>
      </c>
      <c r="H82" s="33" t="s">
        <v>1239</v>
      </c>
      <c r="I82" s="33" t="s">
        <v>1240</v>
      </c>
      <c r="J82" s="33" t="s">
        <v>1241</v>
      </c>
      <c r="K82" s="33" t="s">
        <v>1242</v>
      </c>
      <c r="L82" s="33" t="s">
        <v>1243</v>
      </c>
      <c r="M82" s="33" t="s">
        <v>1244</v>
      </c>
      <c r="N82" s="33" t="s">
        <v>1245</v>
      </c>
      <c r="O82" s="33" t="s">
        <v>1246</v>
      </c>
      <c r="P82" s="33" t="s">
        <v>1247</v>
      </c>
      <c r="Q82" s="33" t="s">
        <v>1248</v>
      </c>
      <c r="R82" s="33" t="s">
        <v>1249</v>
      </c>
      <c r="S82" s="33" t="s">
        <v>1250</v>
      </c>
      <c r="T82" s="33" t="s">
        <v>1251</v>
      </c>
      <c r="U82" s="33" t="s">
        <v>1252</v>
      </c>
    </row>
    <row r="83" spans="1:21" ht="15" customHeight="1">
      <c r="A83" s="32" t="s">
        <v>1616</v>
      </c>
      <c r="B83" s="12">
        <v>29</v>
      </c>
      <c r="C83" s="12">
        <v>29</v>
      </c>
      <c r="D83" s="12">
        <v>915</v>
      </c>
      <c r="E83" s="12">
        <v>169</v>
      </c>
      <c r="F83" s="12">
        <v>380</v>
      </c>
      <c r="G83" s="12">
        <v>0.445</v>
      </c>
      <c r="H83" s="12">
        <v>50</v>
      </c>
      <c r="I83" s="12">
        <v>125</v>
      </c>
      <c r="J83" s="12">
        <v>0.4</v>
      </c>
      <c r="K83" s="12">
        <v>94</v>
      </c>
      <c r="L83" s="12">
        <v>120</v>
      </c>
      <c r="M83" s="12">
        <v>0.783</v>
      </c>
      <c r="N83" s="12">
        <v>132</v>
      </c>
      <c r="O83" s="12">
        <v>64</v>
      </c>
      <c r="P83" s="12">
        <v>15</v>
      </c>
      <c r="Q83" s="12">
        <v>2</v>
      </c>
      <c r="R83" s="12">
        <v>81</v>
      </c>
      <c r="S83" s="12">
        <v>68</v>
      </c>
      <c r="T83" s="12">
        <v>482</v>
      </c>
      <c r="U83" s="12">
        <v>16.6</v>
      </c>
    </row>
    <row r="84" spans="1:21" ht="15" customHeight="1">
      <c r="A84" s="32" t="s">
        <v>1617</v>
      </c>
      <c r="B84" s="12">
        <v>29</v>
      </c>
      <c r="C84" s="12">
        <v>29</v>
      </c>
      <c r="D84" s="12">
        <v>943</v>
      </c>
      <c r="E84" s="12">
        <v>159</v>
      </c>
      <c r="F84" s="12">
        <v>391</v>
      </c>
      <c r="G84" s="12">
        <v>0.407</v>
      </c>
      <c r="H84" s="12">
        <v>67</v>
      </c>
      <c r="I84" s="12">
        <v>178</v>
      </c>
      <c r="J84" s="12">
        <v>0.376</v>
      </c>
      <c r="K84" s="12">
        <v>37</v>
      </c>
      <c r="L84" s="12">
        <v>53</v>
      </c>
      <c r="M84" s="12">
        <v>0.698</v>
      </c>
      <c r="N84" s="12">
        <v>111</v>
      </c>
      <c r="O84" s="12">
        <v>54</v>
      </c>
      <c r="P84" s="12">
        <v>34</v>
      </c>
      <c r="Q84" s="12">
        <v>5</v>
      </c>
      <c r="R84" s="12">
        <v>87</v>
      </c>
      <c r="S84" s="12">
        <v>57</v>
      </c>
      <c r="T84" s="12">
        <v>422</v>
      </c>
      <c r="U84" s="12">
        <v>14.6</v>
      </c>
    </row>
    <row r="85" spans="1:21" ht="15" customHeight="1">
      <c r="A85" s="32" t="s">
        <v>1618</v>
      </c>
      <c r="B85" s="12">
        <v>29</v>
      </c>
      <c r="C85" s="12">
        <v>28</v>
      </c>
      <c r="D85" s="12">
        <v>766</v>
      </c>
      <c r="E85" s="12">
        <v>91</v>
      </c>
      <c r="F85" s="12">
        <v>255</v>
      </c>
      <c r="G85" s="12">
        <v>0.357</v>
      </c>
      <c r="H85" s="12">
        <v>34</v>
      </c>
      <c r="I85" s="12">
        <v>109</v>
      </c>
      <c r="J85" s="12">
        <v>0.312</v>
      </c>
      <c r="K85" s="12">
        <v>48</v>
      </c>
      <c r="L85" s="12">
        <v>60</v>
      </c>
      <c r="M85" s="12">
        <v>0.8</v>
      </c>
      <c r="N85" s="12">
        <v>75</v>
      </c>
      <c r="O85" s="12">
        <v>102</v>
      </c>
      <c r="P85" s="12">
        <v>35</v>
      </c>
      <c r="Q85" s="12">
        <v>1</v>
      </c>
      <c r="R85" s="12">
        <v>69</v>
      </c>
      <c r="S85" s="12">
        <v>76</v>
      </c>
      <c r="T85" s="12">
        <v>264</v>
      </c>
      <c r="U85" s="12">
        <v>9.1</v>
      </c>
    </row>
    <row r="86" spans="1:21" ht="15" customHeight="1">
      <c r="A86" s="32" t="s">
        <v>1619</v>
      </c>
      <c r="B86" s="12">
        <v>24</v>
      </c>
      <c r="C86" s="12">
        <v>22</v>
      </c>
      <c r="D86" s="12">
        <v>718</v>
      </c>
      <c r="E86" s="12">
        <v>71</v>
      </c>
      <c r="F86" s="12">
        <v>143</v>
      </c>
      <c r="G86" s="12">
        <v>0.497</v>
      </c>
      <c r="H86" s="12">
        <v>12</v>
      </c>
      <c r="I86" s="12">
        <v>34</v>
      </c>
      <c r="J86" s="12">
        <v>0.353</v>
      </c>
      <c r="K86" s="12">
        <v>50</v>
      </c>
      <c r="L86" s="12">
        <v>79</v>
      </c>
      <c r="M86" s="12">
        <v>0.633</v>
      </c>
      <c r="N86" s="12">
        <v>161</v>
      </c>
      <c r="O86" s="12">
        <v>27</v>
      </c>
      <c r="P86" s="12">
        <v>16</v>
      </c>
      <c r="Q86" s="12">
        <v>9</v>
      </c>
      <c r="R86" s="12">
        <v>38</v>
      </c>
      <c r="S86" s="12">
        <v>62</v>
      </c>
      <c r="T86" s="12">
        <v>204</v>
      </c>
      <c r="U86" s="12">
        <v>8.5</v>
      </c>
    </row>
    <row r="87" spans="1:21" ht="15" customHeight="1">
      <c r="A87" s="32" t="s">
        <v>1620</v>
      </c>
      <c r="B87" s="12">
        <v>29</v>
      </c>
      <c r="C87" s="12">
        <v>28</v>
      </c>
      <c r="D87" s="12">
        <v>510</v>
      </c>
      <c r="E87" s="12">
        <v>51</v>
      </c>
      <c r="F87" s="12">
        <v>103</v>
      </c>
      <c r="G87" s="12">
        <v>0.495</v>
      </c>
      <c r="H87" s="12">
        <v>0</v>
      </c>
      <c r="I87" s="12">
        <v>0</v>
      </c>
      <c r="J87" s="12" t="s">
        <v>1221</v>
      </c>
      <c r="K87" s="12">
        <v>26</v>
      </c>
      <c r="L87" s="12">
        <v>40</v>
      </c>
      <c r="M87" s="12">
        <v>0.65</v>
      </c>
      <c r="N87" s="12">
        <v>135</v>
      </c>
      <c r="O87" s="12">
        <v>7</v>
      </c>
      <c r="P87" s="12">
        <v>10</v>
      </c>
      <c r="Q87" s="12">
        <v>7</v>
      </c>
      <c r="R87" s="12">
        <v>39</v>
      </c>
      <c r="S87" s="12">
        <v>76</v>
      </c>
      <c r="T87" s="12">
        <v>128</v>
      </c>
      <c r="U87" s="12">
        <v>4.4</v>
      </c>
    </row>
    <row r="88" spans="1:21" ht="15" customHeight="1">
      <c r="A88" s="32" t="s">
        <v>1621</v>
      </c>
      <c r="B88" s="12">
        <v>28</v>
      </c>
      <c r="C88" s="12">
        <v>1</v>
      </c>
      <c r="D88" s="12">
        <v>722</v>
      </c>
      <c r="E88" s="12">
        <v>46</v>
      </c>
      <c r="F88" s="12">
        <v>85</v>
      </c>
      <c r="G88" s="12">
        <v>0.541</v>
      </c>
      <c r="H88" s="12">
        <v>0</v>
      </c>
      <c r="I88" s="12">
        <v>0</v>
      </c>
      <c r="J88" s="12" t="s">
        <v>1221</v>
      </c>
      <c r="K88" s="12">
        <v>13</v>
      </c>
      <c r="L88" s="12">
        <v>51</v>
      </c>
      <c r="M88" s="12">
        <v>0.255</v>
      </c>
      <c r="N88" s="12">
        <v>188</v>
      </c>
      <c r="O88" s="12">
        <v>19</v>
      </c>
      <c r="P88" s="12">
        <v>13</v>
      </c>
      <c r="Q88" s="12">
        <v>4</v>
      </c>
      <c r="R88" s="12">
        <v>39</v>
      </c>
      <c r="S88" s="12">
        <v>80</v>
      </c>
      <c r="T88" s="12">
        <v>105</v>
      </c>
      <c r="U88" s="12">
        <v>3.6</v>
      </c>
    </row>
    <row r="89" spans="1:21" ht="15" customHeight="1">
      <c r="A89" s="32" t="s">
        <v>1622</v>
      </c>
      <c r="B89" s="12">
        <v>29</v>
      </c>
      <c r="C89" s="12">
        <v>1</v>
      </c>
      <c r="D89" s="12">
        <v>440</v>
      </c>
      <c r="E89" s="12">
        <v>18</v>
      </c>
      <c r="F89" s="12">
        <v>57</v>
      </c>
      <c r="G89" s="12">
        <v>0.316</v>
      </c>
      <c r="H89" s="12">
        <v>7</v>
      </c>
      <c r="I89" s="12">
        <v>22</v>
      </c>
      <c r="J89" s="12">
        <v>0.318</v>
      </c>
      <c r="K89" s="12">
        <v>15</v>
      </c>
      <c r="L89" s="12">
        <v>25</v>
      </c>
      <c r="M89" s="12">
        <v>0.6</v>
      </c>
      <c r="N89" s="12">
        <v>42</v>
      </c>
      <c r="O89" s="12">
        <v>57</v>
      </c>
      <c r="P89" s="12">
        <v>22</v>
      </c>
      <c r="Q89" s="12">
        <v>1</v>
      </c>
      <c r="R89" s="12">
        <v>32</v>
      </c>
      <c r="S89" s="12">
        <v>51</v>
      </c>
      <c r="T89" s="12">
        <v>58</v>
      </c>
      <c r="U89" s="12">
        <v>2</v>
      </c>
    </row>
    <row r="90" spans="1:21" ht="15" customHeight="1">
      <c r="A90" s="32" t="s">
        <v>1623</v>
      </c>
      <c r="B90" s="12">
        <v>23</v>
      </c>
      <c r="C90" s="12">
        <v>7</v>
      </c>
      <c r="D90" s="12">
        <v>251</v>
      </c>
      <c r="E90" s="12">
        <v>24</v>
      </c>
      <c r="F90" s="12">
        <v>60</v>
      </c>
      <c r="G90" s="12">
        <v>0.4</v>
      </c>
      <c r="H90" s="12">
        <v>0</v>
      </c>
      <c r="I90" s="12">
        <v>4</v>
      </c>
      <c r="J90" s="12">
        <v>0</v>
      </c>
      <c r="K90" s="12">
        <v>9</v>
      </c>
      <c r="L90" s="12">
        <v>16</v>
      </c>
      <c r="M90" s="12">
        <v>0.563</v>
      </c>
      <c r="N90" s="12">
        <v>32</v>
      </c>
      <c r="O90" s="12">
        <v>9</v>
      </c>
      <c r="P90" s="12">
        <v>5</v>
      </c>
      <c r="Q90" s="12">
        <v>12</v>
      </c>
      <c r="R90" s="12">
        <v>21</v>
      </c>
      <c r="S90" s="12">
        <v>44</v>
      </c>
      <c r="T90" s="12">
        <v>57</v>
      </c>
      <c r="U90" s="12">
        <v>2.5</v>
      </c>
    </row>
    <row r="91" spans="1:21" ht="15" customHeight="1">
      <c r="A91" s="32" t="s">
        <v>1624</v>
      </c>
      <c r="B91" s="12">
        <v>28</v>
      </c>
      <c r="C91" s="12">
        <v>0</v>
      </c>
      <c r="D91" s="12">
        <v>319</v>
      </c>
      <c r="E91" s="12">
        <v>20</v>
      </c>
      <c r="F91" s="12">
        <v>72</v>
      </c>
      <c r="G91" s="12">
        <v>0.278</v>
      </c>
      <c r="H91" s="12">
        <v>9</v>
      </c>
      <c r="I91" s="12">
        <v>40</v>
      </c>
      <c r="J91" s="12">
        <v>0.225</v>
      </c>
      <c r="K91" s="12">
        <v>4</v>
      </c>
      <c r="L91" s="12">
        <v>6</v>
      </c>
      <c r="M91" s="12">
        <v>0.65</v>
      </c>
      <c r="N91" s="12">
        <v>37</v>
      </c>
      <c r="O91" s="12">
        <v>16</v>
      </c>
      <c r="P91" s="12">
        <v>6</v>
      </c>
      <c r="Q91" s="12">
        <v>0</v>
      </c>
      <c r="R91" s="12">
        <v>11</v>
      </c>
      <c r="S91" s="12">
        <v>26</v>
      </c>
      <c r="T91" s="12">
        <v>53</v>
      </c>
      <c r="U91" s="12">
        <v>1.9</v>
      </c>
    </row>
    <row r="92" spans="1:21" ht="15" customHeight="1">
      <c r="A92" s="32" t="s">
        <v>1625</v>
      </c>
      <c r="B92" s="12">
        <v>21</v>
      </c>
      <c r="C92" s="12">
        <v>0</v>
      </c>
      <c r="D92" s="12">
        <v>197</v>
      </c>
      <c r="E92" s="12">
        <v>15</v>
      </c>
      <c r="F92" s="12">
        <v>33</v>
      </c>
      <c r="G92" s="12">
        <v>0.455</v>
      </c>
      <c r="H92" s="12">
        <v>0</v>
      </c>
      <c r="I92" s="12">
        <v>0</v>
      </c>
      <c r="J92" s="12" t="s">
        <v>1221</v>
      </c>
      <c r="K92" s="12">
        <v>6</v>
      </c>
      <c r="L92" s="12">
        <v>17</v>
      </c>
      <c r="M92" s="12">
        <v>0.255</v>
      </c>
      <c r="N92" s="12">
        <v>47</v>
      </c>
      <c r="O92" s="12">
        <v>2</v>
      </c>
      <c r="P92" s="12">
        <v>7</v>
      </c>
      <c r="Q92" s="12">
        <v>3</v>
      </c>
      <c r="R92" s="12">
        <v>18</v>
      </c>
      <c r="S92" s="12">
        <v>42</v>
      </c>
      <c r="T92" s="12">
        <v>36</v>
      </c>
      <c r="U92" s="12">
        <v>1.7</v>
      </c>
    </row>
    <row r="93" spans="1:21" ht="15" customHeight="1">
      <c r="A93" s="32" t="s">
        <v>1626</v>
      </c>
      <c r="B93" s="12">
        <v>13</v>
      </c>
      <c r="C93" s="12">
        <v>0</v>
      </c>
      <c r="D93" s="12">
        <v>67</v>
      </c>
      <c r="E93" s="12">
        <v>3</v>
      </c>
      <c r="F93" s="12">
        <v>10</v>
      </c>
      <c r="G93" s="12">
        <v>0.3</v>
      </c>
      <c r="H93" s="12">
        <v>0</v>
      </c>
      <c r="I93" s="12">
        <v>0</v>
      </c>
      <c r="J93" s="12" t="s">
        <v>1221</v>
      </c>
      <c r="K93" s="12">
        <v>3</v>
      </c>
      <c r="L93" s="12">
        <v>5</v>
      </c>
      <c r="M93" s="12">
        <v>0.6</v>
      </c>
      <c r="N93" s="12">
        <v>11</v>
      </c>
      <c r="O93" s="12">
        <v>3</v>
      </c>
      <c r="P93" s="12">
        <v>3</v>
      </c>
      <c r="Q93" s="12">
        <v>0</v>
      </c>
      <c r="R93" s="12">
        <v>5</v>
      </c>
      <c r="S93" s="12">
        <v>6</v>
      </c>
      <c r="T93" s="12">
        <v>9</v>
      </c>
      <c r="U93" s="12">
        <v>0.7</v>
      </c>
    </row>
    <row r="94" spans="1:21" ht="15" customHeight="1">
      <c r="A94" s="32" t="s">
        <v>1627</v>
      </c>
      <c r="B94" s="12">
        <v>2</v>
      </c>
      <c r="C94" s="12">
        <v>0</v>
      </c>
      <c r="D94" s="12">
        <v>2</v>
      </c>
      <c r="E94" s="12">
        <v>1</v>
      </c>
      <c r="F94" s="12">
        <v>1</v>
      </c>
      <c r="G94" s="12">
        <v>1</v>
      </c>
      <c r="H94" s="12">
        <v>0</v>
      </c>
      <c r="I94" s="12">
        <v>0</v>
      </c>
      <c r="J94" s="12" t="s">
        <v>1221</v>
      </c>
      <c r="K94" s="12">
        <v>0</v>
      </c>
      <c r="L94" s="12">
        <v>0</v>
      </c>
      <c r="M94" s="12" t="s">
        <v>1221</v>
      </c>
      <c r="N94" s="12">
        <v>1</v>
      </c>
      <c r="O94" s="12">
        <v>0</v>
      </c>
      <c r="P94" s="12">
        <v>0</v>
      </c>
      <c r="Q94" s="12">
        <v>0</v>
      </c>
      <c r="R94" s="12">
        <v>0</v>
      </c>
      <c r="S94" s="12">
        <v>1</v>
      </c>
      <c r="T94" s="12">
        <v>2</v>
      </c>
      <c r="U94" s="12">
        <v>1</v>
      </c>
    </row>
    <row r="95" spans="1:21" ht="15" customHeight="1">
      <c r="A95" s="16" t="s">
        <v>1232</v>
      </c>
      <c r="B95" s="16">
        <v>29</v>
      </c>
      <c r="C95" s="12" t="s">
        <v>1203</v>
      </c>
      <c r="D95" s="16">
        <v>5850</v>
      </c>
      <c r="E95" s="16">
        <v>668</v>
      </c>
      <c r="F95" s="16">
        <v>1590</v>
      </c>
      <c r="G95" s="16">
        <v>0.42</v>
      </c>
      <c r="H95" s="16">
        <v>179</v>
      </c>
      <c r="I95" s="16">
        <v>512</v>
      </c>
      <c r="J95" s="16">
        <v>0.35</v>
      </c>
      <c r="K95" s="16">
        <v>305</v>
      </c>
      <c r="L95" s="16">
        <v>472</v>
      </c>
      <c r="M95" s="16">
        <v>0.646</v>
      </c>
      <c r="N95" s="16">
        <v>972</v>
      </c>
      <c r="O95" s="16">
        <v>360</v>
      </c>
      <c r="P95" s="16">
        <v>166</v>
      </c>
      <c r="Q95" s="16">
        <v>44</v>
      </c>
      <c r="R95" s="16">
        <v>440</v>
      </c>
      <c r="S95" s="16">
        <v>589</v>
      </c>
      <c r="T95" s="16">
        <v>1820</v>
      </c>
      <c r="U95" s="16">
        <v>62.8</v>
      </c>
    </row>
    <row r="96" ht="15" customHeight="1">
      <c r="C96" s="12"/>
    </row>
    <row r="97" spans="1:21" ht="15" customHeight="1">
      <c r="A97" s="33">
        <v>2001</v>
      </c>
      <c r="B97" s="33" t="s">
        <v>1233</v>
      </c>
      <c r="C97" s="33" t="s">
        <v>1234</v>
      </c>
      <c r="D97" s="33" t="s">
        <v>1235</v>
      </c>
      <c r="E97" s="33" t="s">
        <v>1236</v>
      </c>
      <c r="F97" s="33" t="s">
        <v>1237</v>
      </c>
      <c r="G97" s="33" t="s">
        <v>1238</v>
      </c>
      <c r="H97" s="33" t="s">
        <v>1239</v>
      </c>
      <c r="I97" s="33" t="s">
        <v>1240</v>
      </c>
      <c r="J97" s="33" t="s">
        <v>1241</v>
      </c>
      <c r="K97" s="33" t="s">
        <v>1242</v>
      </c>
      <c r="L97" s="33" t="s">
        <v>1243</v>
      </c>
      <c r="M97" s="33" t="s">
        <v>1244</v>
      </c>
      <c r="N97" s="33" t="s">
        <v>1245</v>
      </c>
      <c r="O97" s="33" t="s">
        <v>1246</v>
      </c>
      <c r="P97" s="33" t="s">
        <v>1247</v>
      </c>
      <c r="Q97" s="33" t="s">
        <v>1248</v>
      </c>
      <c r="R97" s="33" t="s">
        <v>1249</v>
      </c>
      <c r="S97" s="33" t="s">
        <v>1250</v>
      </c>
      <c r="T97" s="33" t="s">
        <v>1251</v>
      </c>
      <c r="U97" s="33" t="s">
        <v>1252</v>
      </c>
    </row>
    <row r="98" spans="1:21" ht="15" customHeight="1">
      <c r="A98" s="32" t="s">
        <v>1616</v>
      </c>
      <c r="B98" s="12">
        <v>29</v>
      </c>
      <c r="C98" s="12">
        <v>29</v>
      </c>
      <c r="D98" s="12">
        <v>1025</v>
      </c>
      <c r="E98" s="12">
        <v>175</v>
      </c>
      <c r="F98" s="12">
        <v>433</v>
      </c>
      <c r="G98" s="12">
        <v>0.404</v>
      </c>
      <c r="H98" s="12">
        <v>65</v>
      </c>
      <c r="I98" s="12">
        <v>170</v>
      </c>
      <c r="J98" s="12">
        <v>0.382</v>
      </c>
      <c r="K98" s="12">
        <v>129</v>
      </c>
      <c r="L98" s="12">
        <v>154</v>
      </c>
      <c r="M98" s="12">
        <v>0.838</v>
      </c>
      <c r="N98" s="12">
        <v>106</v>
      </c>
      <c r="O98" s="12">
        <v>58</v>
      </c>
      <c r="P98" s="12">
        <v>17</v>
      </c>
      <c r="Q98" s="12">
        <v>2</v>
      </c>
      <c r="R98" s="12">
        <v>68</v>
      </c>
      <c r="S98" s="12">
        <v>77</v>
      </c>
      <c r="T98" s="12">
        <v>544</v>
      </c>
      <c r="U98" s="12">
        <v>18.8</v>
      </c>
    </row>
    <row r="99" spans="1:21" ht="15" customHeight="1">
      <c r="A99" s="32" t="s">
        <v>1618</v>
      </c>
      <c r="B99" s="12">
        <v>29</v>
      </c>
      <c r="C99" s="12">
        <v>29</v>
      </c>
      <c r="D99" s="12">
        <v>988</v>
      </c>
      <c r="E99" s="12">
        <v>134</v>
      </c>
      <c r="F99" s="12">
        <v>305</v>
      </c>
      <c r="G99" s="12">
        <v>0.439</v>
      </c>
      <c r="H99" s="12">
        <v>30</v>
      </c>
      <c r="I99" s="12">
        <v>95</v>
      </c>
      <c r="J99" s="12">
        <v>0.316</v>
      </c>
      <c r="K99" s="12">
        <v>76</v>
      </c>
      <c r="L99" s="12">
        <v>105</v>
      </c>
      <c r="M99" s="12">
        <v>0.724</v>
      </c>
      <c r="N99" s="12">
        <v>95</v>
      </c>
      <c r="O99" s="12">
        <v>128</v>
      </c>
      <c r="P99" s="12">
        <v>37</v>
      </c>
      <c r="Q99" s="12">
        <v>1</v>
      </c>
      <c r="R99" s="12">
        <v>72</v>
      </c>
      <c r="S99" s="12">
        <v>73</v>
      </c>
      <c r="T99" s="12">
        <v>374</v>
      </c>
      <c r="U99" s="12">
        <v>12.9</v>
      </c>
    </row>
    <row r="100" spans="1:21" ht="15" customHeight="1">
      <c r="A100" s="32" t="s">
        <v>1619</v>
      </c>
      <c r="B100" s="12">
        <v>29</v>
      </c>
      <c r="C100" s="12">
        <v>28</v>
      </c>
      <c r="D100" s="12">
        <v>850</v>
      </c>
      <c r="E100" s="12">
        <v>92</v>
      </c>
      <c r="F100" s="12">
        <v>212</v>
      </c>
      <c r="G100" s="12">
        <v>0.434</v>
      </c>
      <c r="H100" s="12">
        <v>11</v>
      </c>
      <c r="I100" s="12">
        <v>40</v>
      </c>
      <c r="J100" s="12">
        <v>0.275</v>
      </c>
      <c r="K100" s="12">
        <v>101</v>
      </c>
      <c r="L100" s="12">
        <v>129</v>
      </c>
      <c r="M100" s="12">
        <v>0.783</v>
      </c>
      <c r="N100" s="12">
        <v>152</v>
      </c>
      <c r="O100" s="12">
        <v>37</v>
      </c>
      <c r="P100" s="12">
        <v>14</v>
      </c>
      <c r="Q100" s="12">
        <v>6</v>
      </c>
      <c r="R100" s="12">
        <v>51</v>
      </c>
      <c r="S100" s="12">
        <v>72</v>
      </c>
      <c r="T100" s="12">
        <v>296</v>
      </c>
      <c r="U100" s="12">
        <v>10.2</v>
      </c>
    </row>
    <row r="101" spans="1:21" ht="15" customHeight="1">
      <c r="A101" s="32" t="s">
        <v>1629</v>
      </c>
      <c r="B101" s="12">
        <v>29</v>
      </c>
      <c r="C101" s="12">
        <v>28</v>
      </c>
      <c r="D101" s="12">
        <v>725</v>
      </c>
      <c r="E101" s="12">
        <v>66</v>
      </c>
      <c r="F101" s="12">
        <v>168</v>
      </c>
      <c r="G101" s="12">
        <v>0.393</v>
      </c>
      <c r="H101" s="12">
        <v>16</v>
      </c>
      <c r="I101" s="12">
        <v>45</v>
      </c>
      <c r="J101" s="12">
        <v>0.356</v>
      </c>
      <c r="K101" s="12">
        <v>30</v>
      </c>
      <c r="L101" s="12">
        <v>54</v>
      </c>
      <c r="M101" s="12">
        <v>0.556</v>
      </c>
      <c r="N101" s="12">
        <v>160</v>
      </c>
      <c r="O101" s="12">
        <v>11</v>
      </c>
      <c r="P101" s="12">
        <v>27</v>
      </c>
      <c r="Q101" s="12">
        <v>7</v>
      </c>
      <c r="R101" s="12">
        <v>38</v>
      </c>
      <c r="S101" s="12">
        <v>67</v>
      </c>
      <c r="T101" s="12">
        <v>178</v>
      </c>
      <c r="U101" s="12">
        <v>6.1</v>
      </c>
    </row>
    <row r="102" spans="1:21" ht="15" customHeight="1">
      <c r="A102" s="32" t="s">
        <v>1223</v>
      </c>
      <c r="B102" s="12">
        <v>29</v>
      </c>
      <c r="C102" s="12">
        <v>0</v>
      </c>
      <c r="D102" s="12">
        <v>526</v>
      </c>
      <c r="E102" s="12">
        <v>61</v>
      </c>
      <c r="F102" s="12">
        <v>142</v>
      </c>
      <c r="G102" s="12">
        <v>0.43</v>
      </c>
      <c r="H102" s="12">
        <v>3</v>
      </c>
      <c r="I102" s="12">
        <v>10</v>
      </c>
      <c r="J102" s="12">
        <v>0.3</v>
      </c>
      <c r="K102" s="12">
        <v>48</v>
      </c>
      <c r="L102" s="12">
        <v>67</v>
      </c>
      <c r="M102" s="12">
        <v>0.716</v>
      </c>
      <c r="N102" s="12">
        <v>104</v>
      </c>
      <c r="O102" s="12">
        <v>22</v>
      </c>
      <c r="P102" s="12">
        <v>11</v>
      </c>
      <c r="Q102" s="12">
        <v>25</v>
      </c>
      <c r="R102" s="12">
        <v>31</v>
      </c>
      <c r="S102" s="12">
        <v>62</v>
      </c>
      <c r="T102" s="12">
        <v>173</v>
      </c>
      <c r="U102" s="12">
        <v>6</v>
      </c>
    </row>
    <row r="103" spans="1:21" ht="15" customHeight="1">
      <c r="A103" s="32" t="s">
        <v>1621</v>
      </c>
      <c r="B103" s="12">
        <v>29</v>
      </c>
      <c r="C103" s="12">
        <v>3</v>
      </c>
      <c r="D103" s="12">
        <v>604</v>
      </c>
      <c r="E103" s="12">
        <v>50</v>
      </c>
      <c r="F103" s="12">
        <v>86</v>
      </c>
      <c r="G103" s="12">
        <v>0.581</v>
      </c>
      <c r="H103" s="12">
        <v>0</v>
      </c>
      <c r="I103" s="12">
        <v>0</v>
      </c>
      <c r="J103" s="12" t="s">
        <v>1221</v>
      </c>
      <c r="K103" s="12">
        <v>28</v>
      </c>
      <c r="L103" s="12">
        <v>63</v>
      </c>
      <c r="M103" s="12">
        <v>0.444</v>
      </c>
      <c r="N103" s="12">
        <v>120</v>
      </c>
      <c r="O103" s="12">
        <v>22</v>
      </c>
      <c r="P103" s="12">
        <v>10</v>
      </c>
      <c r="Q103" s="12">
        <v>3</v>
      </c>
      <c r="R103" s="12">
        <v>37</v>
      </c>
      <c r="S103" s="12">
        <v>76</v>
      </c>
      <c r="T103" s="12">
        <v>128</v>
      </c>
      <c r="U103" s="12">
        <v>4.4</v>
      </c>
    </row>
    <row r="104" spans="1:21" ht="15" customHeight="1">
      <c r="A104" s="32" t="s">
        <v>1622</v>
      </c>
      <c r="B104" s="12">
        <v>29</v>
      </c>
      <c r="C104" s="12">
        <v>0</v>
      </c>
      <c r="D104" s="12">
        <v>517</v>
      </c>
      <c r="E104" s="12">
        <v>24</v>
      </c>
      <c r="F104" s="12">
        <v>70</v>
      </c>
      <c r="G104" s="12">
        <v>0.343</v>
      </c>
      <c r="H104" s="12">
        <v>12</v>
      </c>
      <c r="I104" s="12">
        <v>42</v>
      </c>
      <c r="J104" s="12">
        <v>0.286</v>
      </c>
      <c r="K104" s="12">
        <v>22</v>
      </c>
      <c r="L104" s="12">
        <v>31</v>
      </c>
      <c r="M104" s="12">
        <v>0.71</v>
      </c>
      <c r="N104" s="12">
        <v>57</v>
      </c>
      <c r="O104" s="12">
        <v>43</v>
      </c>
      <c r="P104" s="12">
        <v>14</v>
      </c>
      <c r="Q104" s="12">
        <v>7</v>
      </c>
      <c r="R104" s="12">
        <v>41</v>
      </c>
      <c r="S104" s="12">
        <v>49</v>
      </c>
      <c r="T104" s="12">
        <v>82</v>
      </c>
      <c r="U104" s="12">
        <v>2.8</v>
      </c>
    </row>
    <row r="105" spans="1:21" ht="15" customHeight="1">
      <c r="A105" s="32" t="s">
        <v>1620</v>
      </c>
      <c r="B105" s="12">
        <v>29</v>
      </c>
      <c r="C105" s="12">
        <v>28</v>
      </c>
      <c r="D105" s="12">
        <v>368</v>
      </c>
      <c r="E105" s="12">
        <v>25</v>
      </c>
      <c r="F105" s="12">
        <v>55</v>
      </c>
      <c r="G105" s="12">
        <v>0.455</v>
      </c>
      <c r="H105" s="12">
        <v>0</v>
      </c>
      <c r="I105" s="12">
        <v>0</v>
      </c>
      <c r="J105" s="12" t="s">
        <v>1221</v>
      </c>
      <c r="K105" s="12">
        <v>10</v>
      </c>
      <c r="L105" s="12">
        <v>15</v>
      </c>
      <c r="M105" s="12">
        <v>0.667</v>
      </c>
      <c r="N105" s="12">
        <v>56</v>
      </c>
      <c r="O105" s="12">
        <v>3</v>
      </c>
      <c r="P105" s="12">
        <v>7</v>
      </c>
      <c r="Q105" s="12">
        <v>12</v>
      </c>
      <c r="R105" s="12">
        <v>16</v>
      </c>
      <c r="S105" s="12">
        <v>54</v>
      </c>
      <c r="T105" s="12">
        <v>60</v>
      </c>
      <c r="U105" s="12">
        <v>2.1</v>
      </c>
    </row>
    <row r="106" spans="1:21" ht="15" customHeight="1">
      <c r="A106" s="32" t="s">
        <v>1226</v>
      </c>
      <c r="B106" s="12">
        <v>15</v>
      </c>
      <c r="C106" s="12">
        <v>0</v>
      </c>
      <c r="D106" s="12">
        <v>111</v>
      </c>
      <c r="E106" s="12">
        <v>10</v>
      </c>
      <c r="F106" s="12">
        <v>16</v>
      </c>
      <c r="G106" s="12">
        <v>0.625</v>
      </c>
      <c r="H106" s="12">
        <v>1</v>
      </c>
      <c r="I106" s="12">
        <v>1</v>
      </c>
      <c r="J106" s="12">
        <v>1</v>
      </c>
      <c r="K106" s="12">
        <v>10</v>
      </c>
      <c r="L106" s="12">
        <v>17</v>
      </c>
      <c r="M106" s="12">
        <v>0.588</v>
      </c>
      <c r="N106" s="12">
        <v>20</v>
      </c>
      <c r="O106" s="12">
        <v>4</v>
      </c>
      <c r="P106" s="12">
        <v>5</v>
      </c>
      <c r="Q106" s="12">
        <v>4</v>
      </c>
      <c r="R106" s="12">
        <v>12</v>
      </c>
      <c r="S106" s="12">
        <v>8</v>
      </c>
      <c r="T106" s="12">
        <v>31</v>
      </c>
      <c r="U106" s="12">
        <v>2.1</v>
      </c>
    </row>
    <row r="107" spans="1:21" ht="15" customHeight="1">
      <c r="A107" s="32" t="s">
        <v>1625</v>
      </c>
      <c r="B107" s="12">
        <v>26</v>
      </c>
      <c r="C107" s="12">
        <v>0</v>
      </c>
      <c r="D107" s="12">
        <v>156</v>
      </c>
      <c r="E107" s="12">
        <v>11</v>
      </c>
      <c r="F107" s="12">
        <v>18</v>
      </c>
      <c r="G107" s="12">
        <v>0.611</v>
      </c>
      <c r="H107" s="12">
        <v>0</v>
      </c>
      <c r="I107" s="12">
        <v>0</v>
      </c>
      <c r="J107" s="12" t="s">
        <v>1221</v>
      </c>
      <c r="K107" s="12">
        <v>4</v>
      </c>
      <c r="L107" s="12">
        <v>7</v>
      </c>
      <c r="M107" s="12">
        <v>0.571</v>
      </c>
      <c r="N107" s="12">
        <v>33</v>
      </c>
      <c r="O107" s="12">
        <v>3</v>
      </c>
      <c r="P107" s="12">
        <v>0</v>
      </c>
      <c r="Q107" s="12">
        <v>0</v>
      </c>
      <c r="R107" s="12">
        <v>11</v>
      </c>
      <c r="S107" s="12">
        <v>37</v>
      </c>
      <c r="T107" s="12">
        <v>26</v>
      </c>
      <c r="U107" s="12">
        <v>1</v>
      </c>
    </row>
    <row r="108" spans="1:21" ht="15" customHeight="1">
      <c r="A108" s="32" t="s">
        <v>1624</v>
      </c>
      <c r="B108" s="12">
        <v>14</v>
      </c>
      <c r="C108" s="12">
        <v>0</v>
      </c>
      <c r="D108" s="12">
        <v>47</v>
      </c>
      <c r="E108" s="12">
        <v>3</v>
      </c>
      <c r="F108" s="12">
        <v>10</v>
      </c>
      <c r="G108" s="12">
        <v>0.3</v>
      </c>
      <c r="H108" s="12">
        <v>2</v>
      </c>
      <c r="I108" s="12">
        <v>5</v>
      </c>
      <c r="J108" s="12">
        <v>0.4</v>
      </c>
      <c r="K108" s="12">
        <v>1</v>
      </c>
      <c r="L108" s="12">
        <v>2</v>
      </c>
      <c r="M108" s="12">
        <v>0.5</v>
      </c>
      <c r="N108" s="12">
        <v>8</v>
      </c>
      <c r="O108" s="12">
        <v>2</v>
      </c>
      <c r="P108" s="12">
        <v>2</v>
      </c>
      <c r="Q108" s="12">
        <v>0</v>
      </c>
      <c r="R108" s="12">
        <v>4</v>
      </c>
      <c r="S108" s="12">
        <v>2</v>
      </c>
      <c r="T108" s="12">
        <v>9</v>
      </c>
      <c r="U108" s="12">
        <v>0.6</v>
      </c>
    </row>
    <row r="109" spans="1:21" ht="15" customHeight="1">
      <c r="A109" s="32" t="s">
        <v>1630</v>
      </c>
      <c r="B109" s="12">
        <v>8</v>
      </c>
      <c r="C109" s="12">
        <v>0</v>
      </c>
      <c r="D109" s="12">
        <v>8</v>
      </c>
      <c r="E109" s="12">
        <v>0</v>
      </c>
      <c r="F109" s="12">
        <v>1</v>
      </c>
      <c r="G109" s="12">
        <v>0</v>
      </c>
      <c r="H109" s="12">
        <v>0</v>
      </c>
      <c r="I109" s="12">
        <v>1</v>
      </c>
      <c r="J109" s="12">
        <v>0</v>
      </c>
      <c r="K109" s="12">
        <v>1</v>
      </c>
      <c r="L109" s="12">
        <v>2</v>
      </c>
      <c r="M109" s="12">
        <v>0.5</v>
      </c>
      <c r="N109" s="12">
        <v>1</v>
      </c>
      <c r="O109" s="12">
        <v>0</v>
      </c>
      <c r="P109" s="12">
        <v>0</v>
      </c>
      <c r="Q109" s="12">
        <v>0</v>
      </c>
      <c r="R109" s="12">
        <v>1</v>
      </c>
      <c r="S109" s="12">
        <v>0</v>
      </c>
      <c r="T109" s="12">
        <v>1</v>
      </c>
      <c r="U109" s="12">
        <v>0.1</v>
      </c>
    </row>
    <row r="110" spans="1:21" ht="15" customHeight="1">
      <c r="A110" s="16" t="s">
        <v>1232</v>
      </c>
      <c r="B110" s="16">
        <v>29</v>
      </c>
      <c r="C110" s="12" t="s">
        <v>1203</v>
      </c>
      <c r="D110" s="16">
        <v>5925</v>
      </c>
      <c r="E110" s="16">
        <v>651</v>
      </c>
      <c r="F110" s="16">
        <v>1516</v>
      </c>
      <c r="G110" s="16">
        <v>0.429</v>
      </c>
      <c r="H110" s="16">
        <v>140</v>
      </c>
      <c r="I110" s="16">
        <v>409</v>
      </c>
      <c r="J110" s="16">
        <v>0.342</v>
      </c>
      <c r="K110" s="16">
        <v>460</v>
      </c>
      <c r="L110" s="16">
        <v>646</v>
      </c>
      <c r="M110" s="16">
        <v>0.712</v>
      </c>
      <c r="N110" s="16">
        <v>912</v>
      </c>
      <c r="O110" s="16">
        <v>325</v>
      </c>
      <c r="P110" s="16">
        <v>144</v>
      </c>
      <c r="Q110" s="16">
        <v>67</v>
      </c>
      <c r="R110" s="16">
        <v>382</v>
      </c>
      <c r="S110" s="16">
        <v>577</v>
      </c>
      <c r="T110" s="16">
        <v>1902</v>
      </c>
      <c r="U110" s="16">
        <v>65.6</v>
      </c>
    </row>
    <row r="111" ht="15" customHeight="1">
      <c r="C111" s="12"/>
    </row>
    <row r="112" spans="1:21" ht="24.75" customHeight="1">
      <c r="A112" s="33" t="s">
        <v>1634</v>
      </c>
      <c r="B112" s="33" t="s">
        <v>1233</v>
      </c>
      <c r="C112" s="33" t="s">
        <v>1234</v>
      </c>
      <c r="D112" s="33" t="s">
        <v>1235</v>
      </c>
      <c r="E112" s="33" t="s">
        <v>1236</v>
      </c>
      <c r="F112" s="33" t="s">
        <v>1237</v>
      </c>
      <c r="G112" s="33" t="s">
        <v>1238</v>
      </c>
      <c r="H112" s="33" t="s">
        <v>1239</v>
      </c>
      <c r="I112" s="33" t="s">
        <v>1240</v>
      </c>
      <c r="J112" s="33" t="s">
        <v>1241</v>
      </c>
      <c r="K112" s="33" t="s">
        <v>1242</v>
      </c>
      <c r="L112" s="33" t="s">
        <v>1243</v>
      </c>
      <c r="M112" s="33" t="s">
        <v>1244</v>
      </c>
      <c r="N112" s="33" t="s">
        <v>1245</v>
      </c>
      <c r="O112" s="33" t="s">
        <v>1246</v>
      </c>
      <c r="P112" s="33" t="s">
        <v>1247</v>
      </c>
      <c r="Q112" s="33" t="s">
        <v>1248</v>
      </c>
      <c r="R112" s="33" t="s">
        <v>1249</v>
      </c>
      <c r="S112" s="33" t="s">
        <v>1250</v>
      </c>
      <c r="T112" s="33" t="s">
        <v>1251</v>
      </c>
      <c r="U112" s="33" t="s">
        <v>1252</v>
      </c>
    </row>
    <row r="113" spans="1:21" ht="15" customHeight="1">
      <c r="A113" s="32" t="s">
        <v>1219</v>
      </c>
      <c r="B113" s="12">
        <v>32</v>
      </c>
      <c r="C113" s="12">
        <v>32</v>
      </c>
      <c r="D113" s="12">
        <v>935</v>
      </c>
      <c r="E113" s="12">
        <v>223</v>
      </c>
      <c r="F113" s="12">
        <v>458</v>
      </c>
      <c r="G113" s="12">
        <v>0.487</v>
      </c>
      <c r="H113" s="12">
        <v>18</v>
      </c>
      <c r="I113" s="12">
        <v>52</v>
      </c>
      <c r="J113" s="12">
        <v>0.346</v>
      </c>
      <c r="K113" s="12">
        <v>107</v>
      </c>
      <c r="L113" s="12">
        <v>155</v>
      </c>
      <c r="M113" s="12">
        <v>0.69</v>
      </c>
      <c r="N113" s="12">
        <v>211</v>
      </c>
      <c r="O113" s="12">
        <v>110</v>
      </c>
      <c r="P113" s="12">
        <v>79</v>
      </c>
      <c r="Q113" s="12">
        <v>36</v>
      </c>
      <c r="R113" s="12">
        <v>96</v>
      </c>
      <c r="S113" s="12">
        <v>80</v>
      </c>
      <c r="T113" s="12">
        <v>571</v>
      </c>
      <c r="U113" s="12">
        <v>17.8</v>
      </c>
    </row>
    <row r="114" spans="1:21" ht="15" customHeight="1">
      <c r="A114" s="32" t="s">
        <v>1618</v>
      </c>
      <c r="B114" s="12">
        <v>33</v>
      </c>
      <c r="C114" s="12">
        <v>33</v>
      </c>
      <c r="D114" s="12">
        <v>1081</v>
      </c>
      <c r="E114" s="12">
        <v>181</v>
      </c>
      <c r="F114" s="12">
        <v>396</v>
      </c>
      <c r="G114" s="12">
        <v>0.457</v>
      </c>
      <c r="H114" s="12">
        <v>50</v>
      </c>
      <c r="I114" s="12">
        <v>133</v>
      </c>
      <c r="J114" s="12">
        <v>0.376</v>
      </c>
      <c r="K114" s="12">
        <v>88</v>
      </c>
      <c r="L114" s="12">
        <v>106</v>
      </c>
      <c r="M114" s="12">
        <v>0.83</v>
      </c>
      <c r="N114" s="12">
        <v>78</v>
      </c>
      <c r="O114" s="12">
        <v>107</v>
      </c>
      <c r="P114" s="12">
        <v>32</v>
      </c>
      <c r="Q114" s="12">
        <v>0</v>
      </c>
      <c r="R114" s="12">
        <v>76</v>
      </c>
      <c r="S114" s="12">
        <v>54</v>
      </c>
      <c r="T114" s="12">
        <v>500</v>
      </c>
      <c r="U114" s="12">
        <v>15.2</v>
      </c>
    </row>
    <row r="115" spans="1:21" ht="15" customHeight="1">
      <c r="A115" s="32" t="s">
        <v>1222</v>
      </c>
      <c r="B115" s="12">
        <v>33</v>
      </c>
      <c r="C115" s="12">
        <v>3</v>
      </c>
      <c r="D115" s="12">
        <v>781</v>
      </c>
      <c r="E115" s="12">
        <v>77</v>
      </c>
      <c r="F115" s="12">
        <v>179</v>
      </c>
      <c r="G115" s="12">
        <v>0.43</v>
      </c>
      <c r="H115" s="12">
        <v>57</v>
      </c>
      <c r="I115" s="12">
        <v>129</v>
      </c>
      <c r="J115" s="12">
        <v>0.442</v>
      </c>
      <c r="K115" s="12">
        <v>51</v>
      </c>
      <c r="L115" s="12">
        <v>67</v>
      </c>
      <c r="M115" s="12">
        <v>0.761</v>
      </c>
      <c r="N115" s="12">
        <v>81</v>
      </c>
      <c r="O115" s="12">
        <v>86</v>
      </c>
      <c r="P115" s="12">
        <v>39</v>
      </c>
      <c r="Q115" s="12">
        <v>2</v>
      </c>
      <c r="R115" s="12">
        <v>27</v>
      </c>
      <c r="S115" s="12">
        <v>63</v>
      </c>
      <c r="T115" s="12">
        <v>262</v>
      </c>
      <c r="U115" s="12">
        <v>7.9</v>
      </c>
    </row>
    <row r="116" spans="1:21" ht="15" customHeight="1">
      <c r="A116" s="32" t="s">
        <v>1619</v>
      </c>
      <c r="B116" s="12">
        <v>33</v>
      </c>
      <c r="C116" s="12">
        <v>33</v>
      </c>
      <c r="D116" s="12">
        <v>930</v>
      </c>
      <c r="E116" s="12">
        <v>89</v>
      </c>
      <c r="F116" s="12">
        <v>181</v>
      </c>
      <c r="G116" s="12">
        <v>0.492</v>
      </c>
      <c r="H116" s="12">
        <v>9</v>
      </c>
      <c r="I116" s="12">
        <v>29</v>
      </c>
      <c r="J116" s="12">
        <v>0.31</v>
      </c>
      <c r="K116" s="12">
        <v>69</v>
      </c>
      <c r="L116" s="12">
        <v>97</v>
      </c>
      <c r="M116" s="12">
        <v>0.711</v>
      </c>
      <c r="N116" s="12">
        <v>142</v>
      </c>
      <c r="O116" s="12">
        <v>44</v>
      </c>
      <c r="P116" s="12">
        <v>30</v>
      </c>
      <c r="Q116" s="12">
        <v>16</v>
      </c>
      <c r="R116" s="12">
        <v>35</v>
      </c>
      <c r="S116" s="12">
        <v>85</v>
      </c>
      <c r="T116" s="12">
        <v>256</v>
      </c>
      <c r="U116" s="12">
        <v>7.8</v>
      </c>
    </row>
    <row r="117" spans="1:21" ht="15" customHeight="1">
      <c r="A117" s="32" t="s">
        <v>1629</v>
      </c>
      <c r="B117" s="12">
        <v>29</v>
      </c>
      <c r="C117" s="12">
        <v>27</v>
      </c>
      <c r="D117" s="12">
        <v>665</v>
      </c>
      <c r="E117" s="12">
        <v>92</v>
      </c>
      <c r="F117" s="12">
        <v>195</v>
      </c>
      <c r="G117" s="12">
        <v>0.472</v>
      </c>
      <c r="H117" s="12">
        <v>10</v>
      </c>
      <c r="I117" s="12">
        <v>41</v>
      </c>
      <c r="J117" s="12">
        <v>0.244</v>
      </c>
      <c r="K117" s="12">
        <v>49</v>
      </c>
      <c r="L117" s="12">
        <v>82</v>
      </c>
      <c r="M117" s="12">
        <v>0.598</v>
      </c>
      <c r="N117" s="12">
        <v>179</v>
      </c>
      <c r="O117" s="12">
        <v>22</v>
      </c>
      <c r="P117" s="12">
        <v>25</v>
      </c>
      <c r="Q117" s="12">
        <v>9</v>
      </c>
      <c r="R117" s="12">
        <v>59</v>
      </c>
      <c r="S117" s="12">
        <v>73</v>
      </c>
      <c r="T117" s="12">
        <v>243</v>
      </c>
      <c r="U117" s="12">
        <v>8.4</v>
      </c>
    </row>
    <row r="118" spans="1:21" ht="15" customHeight="1">
      <c r="A118" s="32" t="s">
        <v>1223</v>
      </c>
      <c r="B118" s="12">
        <v>33</v>
      </c>
      <c r="C118" s="12">
        <v>20</v>
      </c>
      <c r="D118" s="12">
        <v>661</v>
      </c>
      <c r="E118" s="12">
        <v>65</v>
      </c>
      <c r="F118" s="12">
        <v>142</v>
      </c>
      <c r="G118" s="12">
        <v>0.458</v>
      </c>
      <c r="H118" s="12">
        <v>0</v>
      </c>
      <c r="I118" s="12">
        <v>3</v>
      </c>
      <c r="J118" s="12">
        <v>0</v>
      </c>
      <c r="K118" s="12">
        <v>65</v>
      </c>
      <c r="L118" s="12">
        <v>89</v>
      </c>
      <c r="M118" s="12">
        <v>0.73</v>
      </c>
      <c r="N118" s="12">
        <v>145</v>
      </c>
      <c r="O118" s="12">
        <v>24</v>
      </c>
      <c r="P118" s="12">
        <v>21</v>
      </c>
      <c r="Q118" s="12">
        <v>27</v>
      </c>
      <c r="R118" s="12">
        <v>54</v>
      </c>
      <c r="S118" s="12">
        <v>100</v>
      </c>
      <c r="T118" s="12">
        <v>195</v>
      </c>
      <c r="U118" s="12">
        <v>5.9</v>
      </c>
    </row>
    <row r="119" spans="1:21" ht="15" customHeight="1">
      <c r="A119" s="32" t="s">
        <v>1621</v>
      </c>
      <c r="B119" s="12">
        <v>33</v>
      </c>
      <c r="C119" s="12">
        <v>12</v>
      </c>
      <c r="D119" s="12">
        <v>675</v>
      </c>
      <c r="E119" s="12">
        <v>62</v>
      </c>
      <c r="F119" s="12">
        <v>111</v>
      </c>
      <c r="G119" s="12">
        <v>0.559</v>
      </c>
      <c r="H119" s="12">
        <v>0</v>
      </c>
      <c r="I119" s="12">
        <v>0</v>
      </c>
      <c r="J119" s="12" t="s">
        <v>1221</v>
      </c>
      <c r="K119" s="12">
        <v>24</v>
      </c>
      <c r="L119" s="12">
        <v>61</v>
      </c>
      <c r="M119" s="12">
        <v>0.393</v>
      </c>
      <c r="N119" s="12">
        <v>120</v>
      </c>
      <c r="O119" s="12">
        <v>21</v>
      </c>
      <c r="P119" s="12">
        <v>24</v>
      </c>
      <c r="Q119" s="12">
        <v>8</v>
      </c>
      <c r="R119" s="12">
        <v>35</v>
      </c>
      <c r="S119" s="12">
        <v>64</v>
      </c>
      <c r="T119" s="12">
        <v>148</v>
      </c>
      <c r="U119" s="12">
        <v>4.5</v>
      </c>
    </row>
    <row r="120" spans="1:21" ht="15" customHeight="1">
      <c r="A120" s="32" t="s">
        <v>1624</v>
      </c>
      <c r="B120" s="12">
        <v>30</v>
      </c>
      <c r="C120" s="12">
        <v>0</v>
      </c>
      <c r="D120" s="12">
        <v>287</v>
      </c>
      <c r="E120" s="12">
        <v>29</v>
      </c>
      <c r="F120" s="12">
        <v>69</v>
      </c>
      <c r="G120" s="12">
        <v>0.42</v>
      </c>
      <c r="H120" s="12">
        <v>23</v>
      </c>
      <c r="I120" s="12">
        <v>50</v>
      </c>
      <c r="J120" s="12">
        <v>0.46</v>
      </c>
      <c r="K120" s="12">
        <v>13</v>
      </c>
      <c r="L120" s="12">
        <v>17</v>
      </c>
      <c r="M120" s="12">
        <v>0.765</v>
      </c>
      <c r="N120" s="12">
        <v>44</v>
      </c>
      <c r="O120" s="12">
        <v>20</v>
      </c>
      <c r="P120" s="12">
        <v>9</v>
      </c>
      <c r="Q120" s="12">
        <v>0</v>
      </c>
      <c r="R120" s="12">
        <v>10</v>
      </c>
      <c r="S120" s="12">
        <v>17</v>
      </c>
      <c r="T120" s="12">
        <v>94</v>
      </c>
      <c r="U120" s="12">
        <v>3.1</v>
      </c>
    </row>
    <row r="121" spans="1:21" ht="15" customHeight="1">
      <c r="A121" s="32" t="s">
        <v>1226</v>
      </c>
      <c r="B121" s="12">
        <v>33</v>
      </c>
      <c r="C121" s="12">
        <v>1</v>
      </c>
      <c r="D121" s="12">
        <v>359</v>
      </c>
      <c r="E121" s="12">
        <v>29</v>
      </c>
      <c r="F121" s="12">
        <v>57</v>
      </c>
      <c r="G121" s="12">
        <v>0.509</v>
      </c>
      <c r="H121" s="12">
        <v>1</v>
      </c>
      <c r="I121" s="12">
        <v>4</v>
      </c>
      <c r="J121" s="12">
        <v>0.25</v>
      </c>
      <c r="K121" s="12">
        <v>18</v>
      </c>
      <c r="L121" s="12">
        <v>24</v>
      </c>
      <c r="M121" s="12">
        <v>0.75</v>
      </c>
      <c r="N121" s="12">
        <v>64</v>
      </c>
      <c r="O121" s="12">
        <v>14</v>
      </c>
      <c r="P121" s="12">
        <v>10</v>
      </c>
      <c r="Q121" s="12">
        <v>9</v>
      </c>
      <c r="R121" s="12">
        <v>33</v>
      </c>
      <c r="S121" s="12">
        <v>46</v>
      </c>
      <c r="T121" s="12">
        <v>77</v>
      </c>
      <c r="U121" s="12">
        <v>2.3</v>
      </c>
    </row>
    <row r="122" spans="1:21" ht="15" customHeight="1">
      <c r="A122" s="32" t="s">
        <v>1225</v>
      </c>
      <c r="B122" s="12">
        <v>19</v>
      </c>
      <c r="C122" s="12">
        <v>4</v>
      </c>
      <c r="D122" s="12">
        <v>146</v>
      </c>
      <c r="E122" s="12">
        <v>14</v>
      </c>
      <c r="F122" s="12">
        <v>32</v>
      </c>
      <c r="G122" s="12">
        <v>0.438</v>
      </c>
      <c r="H122" s="12">
        <v>5</v>
      </c>
      <c r="I122" s="12">
        <v>14</v>
      </c>
      <c r="J122" s="12">
        <v>0.357</v>
      </c>
      <c r="K122" s="12">
        <v>6</v>
      </c>
      <c r="L122" s="12">
        <v>10</v>
      </c>
      <c r="M122" s="12">
        <v>0.6</v>
      </c>
      <c r="N122" s="12">
        <v>16</v>
      </c>
      <c r="O122" s="12">
        <v>6</v>
      </c>
      <c r="P122" s="12">
        <v>7</v>
      </c>
      <c r="Q122" s="12">
        <v>5</v>
      </c>
      <c r="R122" s="12">
        <v>14</v>
      </c>
      <c r="S122" s="12">
        <v>12</v>
      </c>
      <c r="T122" s="12">
        <v>39</v>
      </c>
      <c r="U122" s="12">
        <v>2.1</v>
      </c>
    </row>
    <row r="123" spans="1:21" ht="15" customHeight="1">
      <c r="A123" s="32" t="s">
        <v>1632</v>
      </c>
      <c r="B123" s="12">
        <v>10</v>
      </c>
      <c r="C123" s="12">
        <v>0</v>
      </c>
      <c r="D123" s="12">
        <v>51</v>
      </c>
      <c r="E123" s="12">
        <v>6</v>
      </c>
      <c r="F123" s="12">
        <v>10</v>
      </c>
      <c r="G123" s="12">
        <v>0.6</v>
      </c>
      <c r="H123" s="12">
        <v>0</v>
      </c>
      <c r="I123" s="12">
        <v>1</v>
      </c>
      <c r="J123" s="12">
        <v>0</v>
      </c>
      <c r="K123" s="12">
        <v>4</v>
      </c>
      <c r="L123" s="12">
        <v>8</v>
      </c>
      <c r="M123" s="12">
        <v>0.5</v>
      </c>
      <c r="N123" s="12">
        <v>4</v>
      </c>
      <c r="O123" s="12">
        <v>6</v>
      </c>
      <c r="P123" s="12">
        <v>2</v>
      </c>
      <c r="Q123" s="12">
        <v>0</v>
      </c>
      <c r="R123" s="12">
        <v>5</v>
      </c>
      <c r="S123" s="12">
        <v>2</v>
      </c>
      <c r="T123" s="12">
        <v>16</v>
      </c>
      <c r="U123" s="12">
        <v>1.6</v>
      </c>
    </row>
    <row r="124" spans="1:21" ht="15" customHeight="1">
      <c r="A124" s="32" t="s">
        <v>1633</v>
      </c>
      <c r="B124" s="12">
        <v>9</v>
      </c>
      <c r="C124" s="12">
        <v>0</v>
      </c>
      <c r="D124" s="12">
        <v>29</v>
      </c>
      <c r="E124" s="12">
        <v>4</v>
      </c>
      <c r="F124" s="12">
        <v>11</v>
      </c>
      <c r="G124" s="12">
        <v>0.364</v>
      </c>
      <c r="H124" s="12">
        <v>0</v>
      </c>
      <c r="I124" s="12">
        <v>0</v>
      </c>
      <c r="J124" s="12" t="s">
        <v>1221</v>
      </c>
      <c r="K124" s="12">
        <v>4</v>
      </c>
      <c r="L124" s="12">
        <v>4</v>
      </c>
      <c r="M124" s="12">
        <v>1</v>
      </c>
      <c r="N124" s="12">
        <v>3</v>
      </c>
      <c r="O124" s="12">
        <v>2</v>
      </c>
      <c r="P124" s="12">
        <v>1</v>
      </c>
      <c r="Q124" s="12">
        <v>1</v>
      </c>
      <c r="R124" s="12">
        <v>2</v>
      </c>
      <c r="S124" s="12">
        <v>3</v>
      </c>
      <c r="T124" s="12">
        <v>12</v>
      </c>
      <c r="U124" s="12">
        <v>1.3</v>
      </c>
    </row>
    <row r="125" spans="1:21" ht="15" customHeight="1">
      <c r="A125" s="16" t="s">
        <v>1232</v>
      </c>
      <c r="B125" s="16">
        <v>33</v>
      </c>
      <c r="C125" s="12" t="s">
        <v>1203</v>
      </c>
      <c r="D125" s="16">
        <v>6600</v>
      </c>
      <c r="E125" s="16">
        <v>871</v>
      </c>
      <c r="F125" s="16">
        <v>1841</v>
      </c>
      <c r="G125" s="16">
        <v>0.473</v>
      </c>
      <c r="H125" s="16">
        <v>173</v>
      </c>
      <c r="I125" s="16">
        <v>456</v>
      </c>
      <c r="J125" s="16">
        <v>0.379</v>
      </c>
      <c r="K125" s="16">
        <v>498</v>
      </c>
      <c r="L125" s="16">
        <v>720</v>
      </c>
      <c r="M125" s="16">
        <v>0.692</v>
      </c>
      <c r="N125" s="16">
        <v>1087</v>
      </c>
      <c r="O125" s="16">
        <v>462</v>
      </c>
      <c r="P125" s="16">
        <v>279</v>
      </c>
      <c r="Q125" s="16">
        <v>113</v>
      </c>
      <c r="R125" s="16">
        <v>446</v>
      </c>
      <c r="S125" s="16">
        <v>599</v>
      </c>
      <c r="T125" s="16">
        <v>2413</v>
      </c>
      <c r="U125" s="16">
        <v>73.1</v>
      </c>
    </row>
    <row r="126" ht="15" customHeight="1">
      <c r="C126" s="12"/>
    </row>
    <row r="127" ht="15" customHeight="1">
      <c r="C127" s="12"/>
    </row>
    <row r="128" spans="1:21" ht="15" customHeight="1">
      <c r="A128" s="33" t="s">
        <v>1253</v>
      </c>
      <c r="B128" s="33" t="s">
        <v>1233</v>
      </c>
      <c r="C128" s="33" t="s">
        <v>1234</v>
      </c>
      <c r="D128" s="33" t="s">
        <v>1235</v>
      </c>
      <c r="E128" s="33" t="s">
        <v>1236</v>
      </c>
      <c r="F128" s="33" t="s">
        <v>1237</v>
      </c>
      <c r="G128" s="33" t="s">
        <v>1238</v>
      </c>
      <c r="H128" s="33" t="s">
        <v>1239</v>
      </c>
      <c r="I128" s="33" t="s">
        <v>1240</v>
      </c>
      <c r="J128" s="33" t="s">
        <v>1241</v>
      </c>
      <c r="K128" s="33" t="s">
        <v>1242</v>
      </c>
      <c r="L128" s="33" t="s">
        <v>1243</v>
      </c>
      <c r="M128" s="33" t="s">
        <v>1244</v>
      </c>
      <c r="N128" s="33" t="s">
        <v>1245</v>
      </c>
      <c r="O128" s="33" t="s">
        <v>1246</v>
      </c>
      <c r="P128" s="33" t="s">
        <v>1247</v>
      </c>
      <c r="Q128" s="33" t="s">
        <v>1248</v>
      </c>
      <c r="R128" s="33" t="s">
        <v>1249</v>
      </c>
      <c r="S128" s="33" t="s">
        <v>1250</v>
      </c>
      <c r="T128" s="33" t="s">
        <v>1251</v>
      </c>
      <c r="U128" s="33" t="s">
        <v>1252</v>
      </c>
    </row>
    <row r="129" spans="1:21" ht="15" customHeight="1">
      <c r="A129" s="32" t="s">
        <v>1219</v>
      </c>
      <c r="B129" s="12">
        <v>33</v>
      </c>
      <c r="C129" s="12">
        <v>33</v>
      </c>
      <c r="D129" s="12">
        <v>1058</v>
      </c>
      <c r="E129" s="12">
        <v>251</v>
      </c>
      <c r="F129" s="12">
        <v>501</v>
      </c>
      <c r="G129" s="12">
        <v>0.501</v>
      </c>
      <c r="H129" s="12">
        <v>14</v>
      </c>
      <c r="I129" s="12">
        <v>44</v>
      </c>
      <c r="J129" s="12">
        <v>0.318</v>
      </c>
      <c r="K129" s="12">
        <v>194</v>
      </c>
      <c r="L129" s="12">
        <v>249</v>
      </c>
      <c r="M129" s="12">
        <v>0.779</v>
      </c>
      <c r="N129" s="12">
        <v>209</v>
      </c>
      <c r="O129" s="12">
        <v>145</v>
      </c>
      <c r="P129" s="12">
        <v>71</v>
      </c>
      <c r="Q129" s="12">
        <v>43</v>
      </c>
      <c r="R129" s="12">
        <v>107</v>
      </c>
      <c r="S129" s="12">
        <v>76</v>
      </c>
      <c r="T129" s="12">
        <v>710</v>
      </c>
      <c r="U129" s="12">
        <v>21.5</v>
      </c>
    </row>
    <row r="130" spans="1:21" ht="15" customHeight="1">
      <c r="A130" s="32" t="s">
        <v>1220</v>
      </c>
      <c r="B130" s="12">
        <v>33</v>
      </c>
      <c r="C130" s="12">
        <v>33</v>
      </c>
      <c r="D130" s="12">
        <v>947</v>
      </c>
      <c r="E130" s="12">
        <v>191</v>
      </c>
      <c r="F130" s="12">
        <v>343</v>
      </c>
      <c r="G130" s="12">
        <v>0.557</v>
      </c>
      <c r="H130" s="12">
        <v>0</v>
      </c>
      <c r="I130" s="12">
        <v>0</v>
      </c>
      <c r="J130" s="12" t="s">
        <v>1221</v>
      </c>
      <c r="K130" s="12">
        <v>127</v>
      </c>
      <c r="L130" s="12">
        <v>163</v>
      </c>
      <c r="M130" s="12">
        <v>0.779</v>
      </c>
      <c r="N130" s="12">
        <v>249</v>
      </c>
      <c r="O130" s="12">
        <v>26</v>
      </c>
      <c r="P130" s="12">
        <v>12</v>
      </c>
      <c r="Q130" s="12">
        <v>7</v>
      </c>
      <c r="R130" s="12">
        <v>79</v>
      </c>
      <c r="S130" s="12">
        <v>98</v>
      </c>
      <c r="T130" s="12">
        <v>509</v>
      </c>
      <c r="U130" s="12">
        <v>15.4</v>
      </c>
    </row>
    <row r="131" spans="1:21" ht="15" customHeight="1">
      <c r="A131" s="32" t="s">
        <v>1222</v>
      </c>
      <c r="B131" s="12">
        <v>33</v>
      </c>
      <c r="C131" s="12">
        <v>33</v>
      </c>
      <c r="D131" s="12">
        <v>1146</v>
      </c>
      <c r="E131" s="12">
        <v>124</v>
      </c>
      <c r="F131" s="12">
        <v>313</v>
      </c>
      <c r="G131" s="12">
        <v>0.396</v>
      </c>
      <c r="H131" s="12">
        <v>69</v>
      </c>
      <c r="I131" s="12">
        <v>190</v>
      </c>
      <c r="J131" s="12">
        <v>0.363</v>
      </c>
      <c r="K131" s="12">
        <v>74</v>
      </c>
      <c r="L131" s="12">
        <v>91</v>
      </c>
      <c r="M131" s="12">
        <v>0.813</v>
      </c>
      <c r="N131" s="12">
        <v>105</v>
      </c>
      <c r="O131" s="12">
        <v>184</v>
      </c>
      <c r="P131" s="12">
        <v>47</v>
      </c>
      <c r="Q131" s="12">
        <v>5</v>
      </c>
      <c r="R131" s="12">
        <v>71</v>
      </c>
      <c r="S131" s="12">
        <v>66</v>
      </c>
      <c r="T131" s="12">
        <v>391</v>
      </c>
      <c r="U131" s="12">
        <v>11.8</v>
      </c>
    </row>
    <row r="132" spans="1:21" ht="15" customHeight="1">
      <c r="A132" s="32" t="s">
        <v>1223</v>
      </c>
      <c r="B132" s="12">
        <v>33</v>
      </c>
      <c r="C132" s="12">
        <v>33</v>
      </c>
      <c r="D132" s="12">
        <v>970</v>
      </c>
      <c r="E132" s="12">
        <v>110</v>
      </c>
      <c r="F132" s="12">
        <v>253</v>
      </c>
      <c r="G132" s="12">
        <v>0.47</v>
      </c>
      <c r="H132" s="12">
        <v>1</v>
      </c>
      <c r="I132" s="12">
        <v>10</v>
      </c>
      <c r="J132" s="12">
        <v>0.1</v>
      </c>
      <c r="K132" s="12">
        <v>94</v>
      </c>
      <c r="L132" s="12">
        <v>121</v>
      </c>
      <c r="M132" s="12">
        <v>0.777</v>
      </c>
      <c r="N132" s="12">
        <v>218</v>
      </c>
      <c r="O132" s="12">
        <v>51</v>
      </c>
      <c r="P132" s="12">
        <v>27</v>
      </c>
      <c r="Q132" s="12">
        <v>39</v>
      </c>
      <c r="R132" s="12">
        <v>63</v>
      </c>
      <c r="S132" s="12">
        <v>91</v>
      </c>
      <c r="T132" s="12">
        <v>333</v>
      </c>
      <c r="U132" s="12">
        <v>10.1</v>
      </c>
    </row>
    <row r="133" spans="1:21" ht="15" customHeight="1">
      <c r="A133" s="32" t="s">
        <v>1224</v>
      </c>
      <c r="B133" s="12">
        <v>33</v>
      </c>
      <c r="C133" s="12">
        <v>0</v>
      </c>
      <c r="D133" s="12">
        <v>512</v>
      </c>
      <c r="E133" s="12">
        <v>67</v>
      </c>
      <c r="F133" s="12">
        <v>133</v>
      </c>
      <c r="G133" s="12">
        <v>0.504</v>
      </c>
      <c r="H133" s="12">
        <v>55</v>
      </c>
      <c r="I133" s="12">
        <v>109</v>
      </c>
      <c r="J133" s="12">
        <v>0.505</v>
      </c>
      <c r="K133" s="12">
        <v>31</v>
      </c>
      <c r="L133" s="12">
        <v>33</v>
      </c>
      <c r="M133" s="12">
        <v>0.939</v>
      </c>
      <c r="N133" s="12">
        <v>71</v>
      </c>
      <c r="O133" s="12">
        <v>17</v>
      </c>
      <c r="P133" s="12">
        <v>7</v>
      </c>
      <c r="Q133" s="12">
        <v>0</v>
      </c>
      <c r="R133" s="12">
        <v>18</v>
      </c>
      <c r="S133" s="12">
        <v>54</v>
      </c>
      <c r="T133" s="12">
        <v>220</v>
      </c>
      <c r="U133" s="12">
        <v>6.7</v>
      </c>
    </row>
    <row r="134" spans="1:21" ht="15" customHeight="1">
      <c r="A134" s="32" t="s">
        <v>1225</v>
      </c>
      <c r="B134" s="12">
        <v>33</v>
      </c>
      <c r="C134" s="12">
        <v>33</v>
      </c>
      <c r="D134" s="12">
        <v>840</v>
      </c>
      <c r="E134" s="12">
        <v>64</v>
      </c>
      <c r="F134" s="12">
        <v>142</v>
      </c>
      <c r="G134" s="12">
        <v>0.451</v>
      </c>
      <c r="H134" s="12">
        <v>37</v>
      </c>
      <c r="I134" s="12">
        <v>97</v>
      </c>
      <c r="J134" s="12">
        <v>0.381</v>
      </c>
      <c r="K134" s="12">
        <v>27</v>
      </c>
      <c r="L134" s="12">
        <v>41</v>
      </c>
      <c r="M134" s="12">
        <v>0.659</v>
      </c>
      <c r="N134" s="12">
        <v>88</v>
      </c>
      <c r="O134" s="12">
        <v>59</v>
      </c>
      <c r="P134" s="12">
        <v>10</v>
      </c>
      <c r="Q134" s="12">
        <v>15</v>
      </c>
      <c r="R134" s="12">
        <v>28</v>
      </c>
      <c r="S134" s="12">
        <v>84</v>
      </c>
      <c r="T134" s="12">
        <v>192</v>
      </c>
      <c r="U134" s="12">
        <v>5.8</v>
      </c>
    </row>
    <row r="135" spans="1:21" ht="15" customHeight="1">
      <c r="A135" s="32" t="s">
        <v>1226</v>
      </c>
      <c r="B135" s="12">
        <v>33</v>
      </c>
      <c r="C135" s="12">
        <v>0</v>
      </c>
      <c r="D135" s="12">
        <v>510</v>
      </c>
      <c r="E135" s="12">
        <v>32</v>
      </c>
      <c r="F135" s="12">
        <v>60</v>
      </c>
      <c r="G135" s="12">
        <v>0.533</v>
      </c>
      <c r="H135" s="12">
        <v>0</v>
      </c>
      <c r="I135" s="12">
        <v>0</v>
      </c>
      <c r="J135" s="12" t="s">
        <v>1221</v>
      </c>
      <c r="K135" s="12">
        <v>22</v>
      </c>
      <c r="L135" s="12">
        <v>35</v>
      </c>
      <c r="M135" s="12">
        <v>0.629</v>
      </c>
      <c r="N135" s="12">
        <v>90</v>
      </c>
      <c r="O135" s="12">
        <v>14</v>
      </c>
      <c r="P135" s="12">
        <v>10</v>
      </c>
      <c r="Q135" s="12">
        <v>7</v>
      </c>
      <c r="R135" s="12">
        <v>22</v>
      </c>
      <c r="S135" s="12">
        <v>75</v>
      </c>
      <c r="T135" s="12">
        <v>86</v>
      </c>
      <c r="U135" s="12">
        <v>2.6</v>
      </c>
    </row>
    <row r="136" spans="1:21" ht="15" customHeight="1">
      <c r="A136" s="32" t="s">
        <v>1227</v>
      </c>
      <c r="B136" s="12">
        <v>33</v>
      </c>
      <c r="C136" s="12">
        <v>0</v>
      </c>
      <c r="D136" s="12">
        <v>318</v>
      </c>
      <c r="E136" s="12">
        <v>31</v>
      </c>
      <c r="F136" s="12">
        <v>71</v>
      </c>
      <c r="G136" s="12">
        <v>0.437</v>
      </c>
      <c r="H136" s="12">
        <v>14</v>
      </c>
      <c r="I136" s="12">
        <v>31</v>
      </c>
      <c r="J136" s="12">
        <v>0.452</v>
      </c>
      <c r="K136" s="12">
        <v>1</v>
      </c>
      <c r="L136" s="12">
        <v>3</v>
      </c>
      <c r="M136" s="12">
        <v>0.333</v>
      </c>
      <c r="N136" s="12">
        <v>43</v>
      </c>
      <c r="O136" s="12">
        <v>20</v>
      </c>
      <c r="P136" s="12">
        <v>10</v>
      </c>
      <c r="Q136" s="12">
        <v>0</v>
      </c>
      <c r="R136" s="12">
        <v>21</v>
      </c>
      <c r="S136" s="12">
        <v>31</v>
      </c>
      <c r="T136" s="12">
        <v>77</v>
      </c>
      <c r="U136" s="12">
        <v>2.3</v>
      </c>
    </row>
    <row r="137" spans="1:21" ht="15" customHeight="1">
      <c r="A137" s="32" t="s">
        <v>1228</v>
      </c>
      <c r="B137" s="12">
        <v>22</v>
      </c>
      <c r="C137" s="12">
        <v>0</v>
      </c>
      <c r="D137" s="12">
        <v>189</v>
      </c>
      <c r="E137" s="12">
        <v>12</v>
      </c>
      <c r="F137" s="12">
        <v>38</v>
      </c>
      <c r="G137" s="12">
        <v>0.316</v>
      </c>
      <c r="H137" s="12">
        <v>11</v>
      </c>
      <c r="I137" s="12">
        <v>25</v>
      </c>
      <c r="J137" s="12">
        <v>0.44</v>
      </c>
      <c r="K137" s="12">
        <v>3</v>
      </c>
      <c r="L137" s="12">
        <v>5</v>
      </c>
      <c r="M137" s="12">
        <v>0.6</v>
      </c>
      <c r="N137" s="12">
        <v>9</v>
      </c>
      <c r="O137" s="12">
        <v>14</v>
      </c>
      <c r="P137" s="12">
        <v>4</v>
      </c>
      <c r="Q137" s="12">
        <v>0</v>
      </c>
      <c r="R137" s="12">
        <v>11</v>
      </c>
      <c r="S137" s="12">
        <v>22</v>
      </c>
      <c r="T137" s="12">
        <v>38</v>
      </c>
      <c r="U137" s="12">
        <v>1.7</v>
      </c>
    </row>
    <row r="138" spans="1:21" ht="15" customHeight="1">
      <c r="A138" s="32" t="s">
        <v>1229</v>
      </c>
      <c r="B138" s="12">
        <v>27</v>
      </c>
      <c r="C138" s="12">
        <v>0</v>
      </c>
      <c r="D138" s="12">
        <v>139</v>
      </c>
      <c r="E138" s="12">
        <v>9</v>
      </c>
      <c r="F138" s="12">
        <v>15</v>
      </c>
      <c r="G138" s="12">
        <v>0.6</v>
      </c>
      <c r="H138" s="12">
        <v>0</v>
      </c>
      <c r="I138" s="12">
        <v>0</v>
      </c>
      <c r="J138" s="12" t="s">
        <v>1221</v>
      </c>
      <c r="K138" s="12">
        <v>7</v>
      </c>
      <c r="L138" s="12">
        <v>12</v>
      </c>
      <c r="M138" s="12">
        <v>0.583</v>
      </c>
      <c r="N138" s="12">
        <v>16</v>
      </c>
      <c r="O138" s="12">
        <v>2</v>
      </c>
      <c r="P138" s="12">
        <v>0</v>
      </c>
      <c r="Q138" s="12">
        <v>1</v>
      </c>
      <c r="R138" s="12">
        <v>4</v>
      </c>
      <c r="S138" s="12">
        <v>23</v>
      </c>
      <c r="T138" s="12">
        <v>25</v>
      </c>
      <c r="U138" s="12">
        <v>0.9</v>
      </c>
    </row>
    <row r="139" spans="1:21" ht="15" customHeight="1">
      <c r="A139" s="32" t="s">
        <v>1230</v>
      </c>
      <c r="B139" s="12">
        <v>8</v>
      </c>
      <c r="C139" s="12">
        <v>0</v>
      </c>
      <c r="D139" s="12">
        <v>10</v>
      </c>
      <c r="E139" s="12">
        <v>1</v>
      </c>
      <c r="F139" s="12">
        <v>1</v>
      </c>
      <c r="G139" s="12">
        <v>1</v>
      </c>
      <c r="H139" s="12">
        <v>1</v>
      </c>
      <c r="I139" s="12">
        <v>1</v>
      </c>
      <c r="J139" s="12">
        <v>1</v>
      </c>
      <c r="K139" s="12">
        <v>2</v>
      </c>
      <c r="L139" s="12">
        <v>2</v>
      </c>
      <c r="M139" s="12">
        <v>1</v>
      </c>
      <c r="N139" s="12">
        <v>2</v>
      </c>
      <c r="O139" s="12">
        <v>0</v>
      </c>
      <c r="P139" s="12">
        <v>0</v>
      </c>
      <c r="Q139" s="12">
        <v>0</v>
      </c>
      <c r="R139" s="12">
        <v>0</v>
      </c>
      <c r="S139" s="12">
        <v>2</v>
      </c>
      <c r="T139" s="12">
        <v>5</v>
      </c>
      <c r="U139" s="12">
        <v>0.6</v>
      </c>
    </row>
    <row r="140" spans="1:21" ht="15" customHeight="1">
      <c r="A140" s="32" t="s">
        <v>1231</v>
      </c>
      <c r="B140" s="12">
        <v>7</v>
      </c>
      <c r="C140" s="12">
        <v>0</v>
      </c>
      <c r="D140" s="12">
        <v>11</v>
      </c>
      <c r="E140" s="12">
        <v>0</v>
      </c>
      <c r="F140" s="12">
        <v>1</v>
      </c>
      <c r="G140" s="12">
        <v>0</v>
      </c>
      <c r="H140" s="12">
        <v>0</v>
      </c>
      <c r="I140" s="12">
        <v>1</v>
      </c>
      <c r="J140" s="12">
        <v>0</v>
      </c>
      <c r="K140" s="12">
        <v>3</v>
      </c>
      <c r="L140" s="12">
        <v>4</v>
      </c>
      <c r="M140" s="12">
        <v>0.75</v>
      </c>
      <c r="N140" s="12">
        <v>1</v>
      </c>
      <c r="O140" s="12">
        <v>1</v>
      </c>
      <c r="P140" s="12">
        <v>0</v>
      </c>
      <c r="Q140" s="12">
        <v>0</v>
      </c>
      <c r="R140" s="12">
        <v>2</v>
      </c>
      <c r="S140" s="12">
        <v>0</v>
      </c>
      <c r="T140" s="12">
        <v>3</v>
      </c>
      <c r="U140" s="12">
        <v>0.4</v>
      </c>
    </row>
    <row r="141" spans="1:21" ht="15" customHeight="1">
      <c r="A141" s="16" t="s">
        <v>1232</v>
      </c>
      <c r="B141" s="16">
        <v>33</v>
      </c>
      <c r="C141" s="12" t="s">
        <v>1203</v>
      </c>
      <c r="D141" s="16">
        <v>6650</v>
      </c>
      <c r="E141" s="16">
        <v>901</v>
      </c>
      <c r="F141" s="16">
        <v>1871</v>
      </c>
      <c r="G141" s="16">
        <v>0.482</v>
      </c>
      <c r="H141" s="16">
        <v>202</v>
      </c>
      <c r="I141" s="16">
        <v>508</v>
      </c>
      <c r="J141" s="16">
        <v>0.398</v>
      </c>
      <c r="K141" s="16">
        <v>585</v>
      </c>
      <c r="L141" s="16">
        <v>759</v>
      </c>
      <c r="M141" s="16">
        <v>0.771</v>
      </c>
      <c r="N141" s="16">
        <v>1207</v>
      </c>
      <c r="O141" s="16">
        <v>533</v>
      </c>
      <c r="P141" s="16">
        <v>198</v>
      </c>
      <c r="Q141" s="16">
        <v>117</v>
      </c>
      <c r="R141" s="16">
        <v>438</v>
      </c>
      <c r="S141" s="16">
        <v>622</v>
      </c>
      <c r="T141" s="16">
        <v>2589</v>
      </c>
      <c r="U141" s="16">
        <v>78.5</v>
      </c>
    </row>
    <row r="142" ht="15" customHeight="1">
      <c r="C142" s="12"/>
    </row>
    <row r="143" spans="1:20" ht="15" customHeight="1">
      <c r="A143" s="33" t="s">
        <v>1652</v>
      </c>
      <c r="B143" s="33" t="s">
        <v>1635</v>
      </c>
      <c r="C143" s="33" t="s">
        <v>1235</v>
      </c>
      <c r="D143" s="33" t="s">
        <v>1236</v>
      </c>
      <c r="E143" s="33" t="s">
        <v>1237</v>
      </c>
      <c r="F143" s="33" t="s">
        <v>1238</v>
      </c>
      <c r="G143" s="33" t="s">
        <v>1239</v>
      </c>
      <c r="H143" s="33" t="s">
        <v>1240</v>
      </c>
      <c r="I143" s="33" t="s">
        <v>1241</v>
      </c>
      <c r="J143" s="33" t="s">
        <v>1242</v>
      </c>
      <c r="K143" s="33" t="s">
        <v>1243</v>
      </c>
      <c r="L143" s="33" t="s">
        <v>1244</v>
      </c>
      <c r="M143" s="33" t="s">
        <v>1245</v>
      </c>
      <c r="N143" s="33" t="s">
        <v>1246</v>
      </c>
      <c r="O143" s="33" t="s">
        <v>1247</v>
      </c>
      <c r="P143" s="33" t="s">
        <v>1248</v>
      </c>
      <c r="Q143" s="33" t="s">
        <v>1249</v>
      </c>
      <c r="R143" s="33" t="s">
        <v>1250</v>
      </c>
      <c r="S143" s="33" t="s">
        <v>1251</v>
      </c>
      <c r="T143" s="33" t="s">
        <v>1252</v>
      </c>
    </row>
    <row r="144" spans="1:20" ht="15" customHeight="1">
      <c r="A144" s="32" t="s">
        <v>1222</v>
      </c>
      <c r="B144" s="12" t="s">
        <v>1636</v>
      </c>
      <c r="C144" s="12">
        <v>1060</v>
      </c>
      <c r="D144" s="12">
        <v>179</v>
      </c>
      <c r="E144" s="12">
        <v>424</v>
      </c>
      <c r="F144" s="12">
        <v>0.422</v>
      </c>
      <c r="G144" s="12">
        <v>90</v>
      </c>
      <c r="H144" s="12">
        <v>201</v>
      </c>
      <c r="I144" s="12">
        <v>0.448</v>
      </c>
      <c r="J144" s="12">
        <v>136</v>
      </c>
      <c r="K144" s="12">
        <v>154</v>
      </c>
      <c r="L144" s="12">
        <v>0.883</v>
      </c>
      <c r="M144" s="12">
        <v>97</v>
      </c>
      <c r="N144" s="12">
        <v>187</v>
      </c>
      <c r="O144" s="12">
        <v>41</v>
      </c>
      <c r="P144" s="12">
        <v>0</v>
      </c>
      <c r="Q144" s="12">
        <v>74</v>
      </c>
      <c r="R144" s="12">
        <v>76</v>
      </c>
      <c r="S144" s="12">
        <v>584</v>
      </c>
      <c r="T144" s="12">
        <v>18.8</v>
      </c>
    </row>
    <row r="145" spans="1:20" ht="15" customHeight="1">
      <c r="A145" s="32" t="s">
        <v>1224</v>
      </c>
      <c r="B145" s="12" t="s">
        <v>1637</v>
      </c>
      <c r="C145" s="12">
        <v>916</v>
      </c>
      <c r="D145" s="12">
        <v>118</v>
      </c>
      <c r="E145" s="12">
        <v>290</v>
      </c>
      <c r="F145" s="12">
        <v>0.407</v>
      </c>
      <c r="G145" s="12">
        <v>89</v>
      </c>
      <c r="H145" s="12">
        <v>207</v>
      </c>
      <c r="I145" s="12">
        <v>0.43</v>
      </c>
      <c r="J145" s="12">
        <v>62</v>
      </c>
      <c r="K145" s="12">
        <v>68</v>
      </c>
      <c r="L145" s="12">
        <v>0.912</v>
      </c>
      <c r="M145" s="12">
        <v>143</v>
      </c>
      <c r="N145" s="12">
        <v>39</v>
      </c>
      <c r="O145" s="12">
        <v>23</v>
      </c>
      <c r="P145" s="12">
        <v>3</v>
      </c>
      <c r="Q145" s="12">
        <v>44</v>
      </c>
      <c r="R145" s="12">
        <v>60</v>
      </c>
      <c r="S145" s="12">
        <v>387</v>
      </c>
      <c r="T145" s="12">
        <v>12.5</v>
      </c>
    </row>
    <row r="146" spans="1:20" ht="15" customHeight="1">
      <c r="A146" s="32" t="s">
        <v>1223</v>
      </c>
      <c r="B146" s="12" t="s">
        <v>1638</v>
      </c>
      <c r="C146" s="12">
        <v>869</v>
      </c>
      <c r="D146" s="12">
        <v>122</v>
      </c>
      <c r="E146" s="12">
        <v>271</v>
      </c>
      <c r="F146" s="12">
        <v>0.45</v>
      </c>
      <c r="G146" s="12">
        <v>2</v>
      </c>
      <c r="H146" s="12">
        <v>6</v>
      </c>
      <c r="I146" s="12">
        <v>0.333</v>
      </c>
      <c r="J146" s="12">
        <v>103</v>
      </c>
      <c r="K146" s="12">
        <v>144</v>
      </c>
      <c r="L146" s="12">
        <v>0.708</v>
      </c>
      <c r="M146" s="12">
        <v>219</v>
      </c>
      <c r="N146" s="12">
        <v>31</v>
      </c>
      <c r="O146" s="12">
        <v>25</v>
      </c>
      <c r="P146" s="12">
        <v>22</v>
      </c>
      <c r="Q146" s="12">
        <v>92</v>
      </c>
      <c r="R146" s="12">
        <v>76</v>
      </c>
      <c r="S146" s="12">
        <v>348</v>
      </c>
      <c r="T146" s="12">
        <v>11.2</v>
      </c>
    </row>
    <row r="147" spans="1:20" ht="15" customHeight="1">
      <c r="A147" s="32" t="s">
        <v>1639</v>
      </c>
      <c r="B147" s="12" t="s">
        <v>1640</v>
      </c>
      <c r="C147" s="12">
        <v>675</v>
      </c>
      <c r="D147" s="12">
        <v>96</v>
      </c>
      <c r="E147" s="12">
        <v>218</v>
      </c>
      <c r="F147" s="12">
        <v>0.44</v>
      </c>
      <c r="G147" s="12">
        <v>11</v>
      </c>
      <c r="H147" s="12">
        <v>21</v>
      </c>
      <c r="I147" s="12">
        <v>0.524</v>
      </c>
      <c r="J147" s="12">
        <v>76</v>
      </c>
      <c r="K147" s="12">
        <v>107</v>
      </c>
      <c r="L147" s="12">
        <v>0.71</v>
      </c>
      <c r="M147" s="12">
        <v>138</v>
      </c>
      <c r="N147" s="12">
        <v>33</v>
      </c>
      <c r="O147" s="12">
        <v>19</v>
      </c>
      <c r="P147" s="12">
        <v>4</v>
      </c>
      <c r="Q147" s="12">
        <v>60</v>
      </c>
      <c r="R147" s="12">
        <v>58</v>
      </c>
      <c r="S147" s="12">
        <v>279</v>
      </c>
      <c r="T147" s="12">
        <v>9</v>
      </c>
    </row>
    <row r="148" spans="1:20" ht="15" customHeight="1">
      <c r="A148" s="32" t="s">
        <v>1226</v>
      </c>
      <c r="B148" s="12" t="s">
        <v>1638</v>
      </c>
      <c r="C148" s="12">
        <v>702</v>
      </c>
      <c r="D148" s="12">
        <v>79</v>
      </c>
      <c r="E148" s="12">
        <v>138</v>
      </c>
      <c r="F148" s="12">
        <v>0.572</v>
      </c>
      <c r="G148" s="12">
        <v>1</v>
      </c>
      <c r="H148" s="12">
        <v>2</v>
      </c>
      <c r="I148" s="12">
        <v>0.5</v>
      </c>
      <c r="J148" s="12">
        <v>38</v>
      </c>
      <c r="K148" s="12">
        <v>53</v>
      </c>
      <c r="L148" s="12">
        <v>0.717</v>
      </c>
      <c r="M148" s="12">
        <v>140</v>
      </c>
      <c r="N148" s="12">
        <v>33</v>
      </c>
      <c r="O148" s="12">
        <v>10</v>
      </c>
      <c r="P148" s="12">
        <v>20</v>
      </c>
      <c r="Q148" s="12">
        <v>38</v>
      </c>
      <c r="R148" s="12">
        <v>79</v>
      </c>
      <c r="S148" s="12">
        <v>197</v>
      </c>
      <c r="T148" s="12">
        <v>6.4</v>
      </c>
    </row>
    <row r="149" spans="1:20" ht="15" customHeight="1">
      <c r="A149" s="32" t="s">
        <v>1227</v>
      </c>
      <c r="B149" s="12" t="s">
        <v>1641</v>
      </c>
      <c r="C149" s="12">
        <v>456</v>
      </c>
      <c r="D149" s="12">
        <v>50</v>
      </c>
      <c r="E149" s="12">
        <v>118</v>
      </c>
      <c r="F149" s="12">
        <v>0.424</v>
      </c>
      <c r="G149" s="12">
        <v>18</v>
      </c>
      <c r="H149" s="12">
        <v>59</v>
      </c>
      <c r="I149" s="12">
        <v>0.305</v>
      </c>
      <c r="J149" s="12">
        <v>28</v>
      </c>
      <c r="K149" s="12">
        <v>39</v>
      </c>
      <c r="L149" s="12">
        <v>0.718</v>
      </c>
      <c r="M149" s="12">
        <v>52</v>
      </c>
      <c r="N149" s="12">
        <v>20</v>
      </c>
      <c r="O149" s="12">
        <v>18</v>
      </c>
      <c r="P149" s="12">
        <v>2</v>
      </c>
      <c r="Q149" s="12">
        <v>31</v>
      </c>
      <c r="R149" s="12">
        <v>54</v>
      </c>
      <c r="S149" s="12">
        <v>146</v>
      </c>
      <c r="T149" s="12">
        <v>4.7</v>
      </c>
    </row>
    <row r="150" spans="1:20" ht="15" customHeight="1">
      <c r="A150" s="32" t="s">
        <v>1228</v>
      </c>
      <c r="B150" s="12" t="s">
        <v>1642</v>
      </c>
      <c r="C150" s="12">
        <v>240</v>
      </c>
      <c r="D150" s="12">
        <v>25</v>
      </c>
      <c r="E150" s="12">
        <v>74</v>
      </c>
      <c r="F150" s="12">
        <v>0.338</v>
      </c>
      <c r="G150" s="12">
        <v>9</v>
      </c>
      <c r="H150" s="12">
        <v>30</v>
      </c>
      <c r="I150" s="12">
        <v>0.3</v>
      </c>
      <c r="J150" s="12">
        <v>16</v>
      </c>
      <c r="K150" s="12">
        <v>24</v>
      </c>
      <c r="L150" s="12">
        <v>0.667</v>
      </c>
      <c r="M150" s="12">
        <v>24</v>
      </c>
      <c r="N150" s="12">
        <v>8</v>
      </c>
      <c r="O150" s="12">
        <v>10</v>
      </c>
      <c r="P150" s="12">
        <v>0</v>
      </c>
      <c r="Q150" s="12">
        <v>18</v>
      </c>
      <c r="R150" s="12">
        <v>35</v>
      </c>
      <c r="S150" s="12">
        <v>75</v>
      </c>
      <c r="T150" s="12">
        <v>2.9</v>
      </c>
    </row>
    <row r="151" spans="1:20" ht="15" customHeight="1">
      <c r="A151" s="32" t="s">
        <v>1225</v>
      </c>
      <c r="B151" s="12" t="s">
        <v>1643</v>
      </c>
      <c r="C151" s="12">
        <v>332</v>
      </c>
      <c r="D151" s="12">
        <v>18</v>
      </c>
      <c r="E151" s="12">
        <v>52</v>
      </c>
      <c r="F151" s="12">
        <v>0.346</v>
      </c>
      <c r="G151" s="12">
        <v>7</v>
      </c>
      <c r="H151" s="12">
        <v>30</v>
      </c>
      <c r="I151" s="12">
        <v>0.233</v>
      </c>
      <c r="J151" s="12">
        <v>13</v>
      </c>
      <c r="K151" s="12">
        <v>25</v>
      </c>
      <c r="L151" s="12">
        <v>0.52</v>
      </c>
      <c r="M151" s="12">
        <v>54</v>
      </c>
      <c r="N151" s="12">
        <v>19</v>
      </c>
      <c r="O151" s="12">
        <v>7</v>
      </c>
      <c r="P151" s="12">
        <v>5</v>
      </c>
      <c r="Q151" s="12">
        <v>21</v>
      </c>
      <c r="R151" s="12">
        <v>44</v>
      </c>
      <c r="S151" s="12">
        <v>56</v>
      </c>
      <c r="T151" s="12">
        <v>1.8</v>
      </c>
    </row>
    <row r="152" spans="1:20" ht="15" customHeight="1">
      <c r="A152" s="32" t="s">
        <v>1644</v>
      </c>
      <c r="B152" s="12" t="s">
        <v>1645</v>
      </c>
      <c r="C152" s="12">
        <v>423</v>
      </c>
      <c r="D152" s="12">
        <v>21</v>
      </c>
      <c r="E152" s="12">
        <v>45</v>
      </c>
      <c r="F152" s="12">
        <v>0.467</v>
      </c>
      <c r="G152" s="12">
        <v>0</v>
      </c>
      <c r="H152" s="12">
        <v>0</v>
      </c>
      <c r="I152" s="12" t="s">
        <v>1221</v>
      </c>
      <c r="J152" s="12">
        <v>11</v>
      </c>
      <c r="K152" s="12">
        <v>24</v>
      </c>
      <c r="L152" s="12">
        <v>0.458</v>
      </c>
      <c r="M152" s="12">
        <v>78</v>
      </c>
      <c r="N152" s="12">
        <v>4</v>
      </c>
      <c r="O152" s="12">
        <v>9</v>
      </c>
      <c r="P152" s="12">
        <v>14</v>
      </c>
      <c r="Q152" s="12">
        <v>13</v>
      </c>
      <c r="R152" s="12">
        <v>50</v>
      </c>
      <c r="S152" s="12">
        <v>53</v>
      </c>
      <c r="T152" s="12">
        <v>1.7</v>
      </c>
    </row>
    <row r="153" spans="1:20" ht="15" customHeight="1">
      <c r="A153" s="32" t="s">
        <v>1646</v>
      </c>
      <c r="B153" s="12" t="s">
        <v>1647</v>
      </c>
      <c r="C153" s="12">
        <v>103</v>
      </c>
      <c r="D153" s="12">
        <v>7</v>
      </c>
      <c r="E153" s="12">
        <v>25</v>
      </c>
      <c r="F153" s="12">
        <v>0.28</v>
      </c>
      <c r="G153" s="12">
        <v>4</v>
      </c>
      <c r="H153" s="12">
        <v>12</v>
      </c>
      <c r="I153" s="12">
        <v>0.333</v>
      </c>
      <c r="J153" s="12">
        <v>14</v>
      </c>
      <c r="K153" s="12">
        <v>18</v>
      </c>
      <c r="L153" s="12">
        <v>0.778</v>
      </c>
      <c r="M153" s="12">
        <v>5</v>
      </c>
      <c r="N153" s="12">
        <v>9</v>
      </c>
      <c r="O153" s="12">
        <v>4</v>
      </c>
      <c r="P153" s="12">
        <v>0</v>
      </c>
      <c r="Q153" s="12">
        <v>14</v>
      </c>
      <c r="R153" s="12">
        <v>14</v>
      </c>
      <c r="S153" s="12">
        <v>32</v>
      </c>
      <c r="T153" s="12">
        <v>1.5</v>
      </c>
    </row>
    <row r="154" spans="1:20" ht="15" customHeight="1">
      <c r="A154" s="32" t="s">
        <v>1229</v>
      </c>
      <c r="B154" s="12" t="s">
        <v>1648</v>
      </c>
      <c r="C154" s="12">
        <v>217</v>
      </c>
      <c r="D154" s="12">
        <v>8</v>
      </c>
      <c r="E154" s="12">
        <v>18</v>
      </c>
      <c r="F154" s="12">
        <v>0.444</v>
      </c>
      <c r="G154" s="12">
        <v>0</v>
      </c>
      <c r="H154" s="12">
        <v>0</v>
      </c>
      <c r="I154" s="12" t="s">
        <v>1221</v>
      </c>
      <c r="J154" s="12">
        <v>9</v>
      </c>
      <c r="K154" s="12">
        <v>15</v>
      </c>
      <c r="L154" s="12">
        <v>0.6</v>
      </c>
      <c r="M154" s="12">
        <v>35</v>
      </c>
      <c r="N154" s="12">
        <v>1</v>
      </c>
      <c r="O154" s="12">
        <v>2</v>
      </c>
      <c r="P154" s="12">
        <v>2</v>
      </c>
      <c r="Q154" s="12">
        <v>11</v>
      </c>
      <c r="R154" s="12">
        <v>25</v>
      </c>
      <c r="S154" s="12">
        <v>25</v>
      </c>
      <c r="T154" s="12">
        <v>1</v>
      </c>
    </row>
    <row r="155" spans="1:20" ht="15" customHeight="1">
      <c r="A155" s="32" t="s">
        <v>1649</v>
      </c>
      <c r="B155" s="12" t="s">
        <v>1650</v>
      </c>
      <c r="C155" s="12">
        <v>170</v>
      </c>
      <c r="D155" s="12">
        <v>9</v>
      </c>
      <c r="E155" s="12">
        <v>32</v>
      </c>
      <c r="F155" s="12">
        <v>0.281</v>
      </c>
      <c r="G155" s="12">
        <v>0</v>
      </c>
      <c r="H155" s="12">
        <v>6</v>
      </c>
      <c r="I155" s="12">
        <v>0</v>
      </c>
      <c r="J155" s="12">
        <v>5</v>
      </c>
      <c r="K155" s="12">
        <v>10</v>
      </c>
      <c r="L155" s="12">
        <v>0.5</v>
      </c>
      <c r="M155" s="12">
        <v>27</v>
      </c>
      <c r="N155" s="12">
        <v>12</v>
      </c>
      <c r="O155" s="12">
        <v>6</v>
      </c>
      <c r="P155" s="12">
        <v>3</v>
      </c>
      <c r="Q155" s="12">
        <v>15</v>
      </c>
      <c r="R155" s="12">
        <v>30</v>
      </c>
      <c r="S155" s="12">
        <v>23</v>
      </c>
      <c r="T155" s="12">
        <v>1</v>
      </c>
    </row>
    <row r="156" spans="1:20" ht="15" customHeight="1">
      <c r="A156" s="32" t="s">
        <v>1231</v>
      </c>
      <c r="B156" s="36">
        <v>36708</v>
      </c>
      <c r="C156" s="12">
        <v>16</v>
      </c>
      <c r="D156" s="12">
        <v>1</v>
      </c>
      <c r="E156" s="12">
        <v>3</v>
      </c>
      <c r="F156" s="12">
        <v>0.333</v>
      </c>
      <c r="G156" s="12">
        <v>0</v>
      </c>
      <c r="H156" s="12">
        <v>0</v>
      </c>
      <c r="I156" s="12" t="s">
        <v>1221</v>
      </c>
      <c r="J156" s="12">
        <v>0</v>
      </c>
      <c r="K156" s="12">
        <v>2</v>
      </c>
      <c r="L156" s="12">
        <v>0</v>
      </c>
      <c r="M156" s="12">
        <v>0</v>
      </c>
      <c r="N156" s="12">
        <v>0</v>
      </c>
      <c r="O156" s="12">
        <v>2</v>
      </c>
      <c r="P156" s="12">
        <v>0</v>
      </c>
      <c r="Q156" s="12">
        <v>1</v>
      </c>
      <c r="R156" s="12">
        <v>2</v>
      </c>
      <c r="S156" s="12">
        <v>2</v>
      </c>
      <c r="T156" s="12">
        <v>0.3</v>
      </c>
    </row>
    <row r="157" spans="1:20" ht="15" customHeight="1">
      <c r="A157" s="32" t="s">
        <v>1651</v>
      </c>
      <c r="B157" s="36">
        <v>36678</v>
      </c>
      <c r="C157" s="12">
        <v>12</v>
      </c>
      <c r="D157" s="12">
        <v>0</v>
      </c>
      <c r="E157" s="12">
        <v>2</v>
      </c>
      <c r="F157" s="12">
        <v>0</v>
      </c>
      <c r="G157" s="12">
        <v>0</v>
      </c>
      <c r="H157" s="12">
        <v>0</v>
      </c>
      <c r="I157" s="12" t="s">
        <v>1221</v>
      </c>
      <c r="J157" s="12">
        <v>0</v>
      </c>
      <c r="K157" s="12">
        <v>0</v>
      </c>
      <c r="L157" s="12" t="s">
        <v>1221</v>
      </c>
      <c r="M157" s="12">
        <v>1</v>
      </c>
      <c r="N157" s="12">
        <v>0</v>
      </c>
      <c r="O157" s="12">
        <v>1</v>
      </c>
      <c r="P157" s="12">
        <v>0</v>
      </c>
      <c r="Q157" s="12">
        <v>0</v>
      </c>
      <c r="R157" s="12">
        <v>0</v>
      </c>
      <c r="S157" s="12">
        <v>0</v>
      </c>
      <c r="T157" s="12">
        <v>0</v>
      </c>
    </row>
    <row r="158" spans="1:20" ht="15" customHeight="1">
      <c r="A158" s="32" t="s">
        <v>1230</v>
      </c>
      <c r="B158" s="36">
        <v>36647</v>
      </c>
      <c r="C158" s="12">
        <v>9</v>
      </c>
      <c r="D158" s="12">
        <v>0</v>
      </c>
      <c r="E158" s="12">
        <v>2</v>
      </c>
      <c r="F158" s="12">
        <v>0</v>
      </c>
      <c r="G158" s="12">
        <v>0</v>
      </c>
      <c r="H158" s="12">
        <v>1</v>
      </c>
      <c r="I158" s="12">
        <v>0</v>
      </c>
      <c r="J158" s="12">
        <v>0</v>
      </c>
      <c r="K158" s="12">
        <v>0</v>
      </c>
      <c r="L158" s="12" t="s">
        <v>1221</v>
      </c>
      <c r="M158" s="12">
        <v>0</v>
      </c>
      <c r="N158" s="12">
        <v>0</v>
      </c>
      <c r="O158" s="12">
        <v>0</v>
      </c>
      <c r="P158" s="12">
        <v>0</v>
      </c>
      <c r="Q158" s="12">
        <v>1</v>
      </c>
      <c r="R158" s="12">
        <v>0</v>
      </c>
      <c r="S158" s="12">
        <v>0</v>
      </c>
      <c r="T158" s="12">
        <v>0</v>
      </c>
    </row>
    <row r="159" spans="1:20" ht="15" customHeight="1">
      <c r="A159" s="16" t="s">
        <v>1232</v>
      </c>
      <c r="B159" s="16">
        <v>31</v>
      </c>
      <c r="C159" s="16">
        <v>6650</v>
      </c>
      <c r="D159" s="16">
        <v>901</v>
      </c>
      <c r="E159" s="16">
        <v>1871</v>
      </c>
      <c r="F159" s="16">
        <v>0.482</v>
      </c>
      <c r="G159" s="16">
        <v>202</v>
      </c>
      <c r="H159" s="16">
        <v>508</v>
      </c>
      <c r="I159" s="16">
        <v>0.398</v>
      </c>
      <c r="J159" s="16">
        <v>585</v>
      </c>
      <c r="K159" s="16">
        <v>759</v>
      </c>
      <c r="L159" s="16">
        <v>0.771</v>
      </c>
      <c r="M159" s="16">
        <v>1207</v>
      </c>
      <c r="N159" s="16">
        <v>533</v>
      </c>
      <c r="O159" s="16">
        <v>198</v>
      </c>
      <c r="P159" s="16">
        <v>117</v>
      </c>
      <c r="Q159" s="16">
        <v>438</v>
      </c>
      <c r="R159" s="16">
        <v>622</v>
      </c>
      <c r="S159" s="16">
        <v>2589</v>
      </c>
      <c r="T159" s="16">
        <v>78.5</v>
      </c>
    </row>
    <row r="160" ht="15" customHeight="1">
      <c r="C160" s="12"/>
    </row>
    <row r="161" spans="1:20" ht="15" customHeight="1">
      <c r="A161" s="33" t="s">
        <v>1668</v>
      </c>
      <c r="B161" s="33" t="s">
        <v>1635</v>
      </c>
      <c r="C161" s="33" t="s">
        <v>1235</v>
      </c>
      <c r="D161" s="33" t="s">
        <v>1236</v>
      </c>
      <c r="E161" s="33" t="s">
        <v>1237</v>
      </c>
      <c r="F161" s="33" t="s">
        <v>1238</v>
      </c>
      <c r="G161" s="33" t="s">
        <v>1239</v>
      </c>
      <c r="H161" s="33" t="s">
        <v>1240</v>
      </c>
      <c r="I161" s="33" t="s">
        <v>1241</v>
      </c>
      <c r="J161" s="33" t="s">
        <v>1242</v>
      </c>
      <c r="K161" s="33" t="s">
        <v>1243</v>
      </c>
      <c r="L161" s="33" t="s">
        <v>1244</v>
      </c>
      <c r="M161" s="33" t="s">
        <v>1245</v>
      </c>
      <c r="N161" s="33" t="s">
        <v>1246</v>
      </c>
      <c r="O161" s="33" t="s">
        <v>1247</v>
      </c>
      <c r="P161" s="33" t="s">
        <v>1248</v>
      </c>
      <c r="Q161" s="33" t="s">
        <v>1249</v>
      </c>
      <c r="R161" s="33" t="s">
        <v>1250</v>
      </c>
      <c r="S161" s="33" t="s">
        <v>1251</v>
      </c>
      <c r="T161" s="33" t="s">
        <v>1252</v>
      </c>
    </row>
    <row r="162" spans="1:20" ht="15" customHeight="1">
      <c r="A162" s="32" t="s">
        <v>1222</v>
      </c>
      <c r="B162" s="12" t="s">
        <v>1653</v>
      </c>
      <c r="C162" s="12">
        <v>783</v>
      </c>
      <c r="D162" s="12">
        <v>131</v>
      </c>
      <c r="E162" s="12">
        <v>312</v>
      </c>
      <c r="F162" s="12">
        <v>0.42</v>
      </c>
      <c r="G162" s="12">
        <v>68</v>
      </c>
      <c r="H162" s="12">
        <v>168</v>
      </c>
      <c r="I162" s="12">
        <v>0.405</v>
      </c>
      <c r="J162" s="12">
        <v>124</v>
      </c>
      <c r="K162" s="12">
        <v>148</v>
      </c>
      <c r="L162" s="12">
        <v>0.838</v>
      </c>
      <c r="M162" s="12">
        <v>90</v>
      </c>
      <c r="N162" s="12">
        <v>160</v>
      </c>
      <c r="O162" s="12">
        <v>31</v>
      </c>
      <c r="P162" s="12">
        <v>1</v>
      </c>
      <c r="Q162" s="12">
        <v>58</v>
      </c>
      <c r="R162" s="12">
        <v>46</v>
      </c>
      <c r="S162" s="12">
        <v>454</v>
      </c>
      <c r="T162" s="12">
        <v>19.7</v>
      </c>
    </row>
    <row r="163" spans="1:20" ht="15" customHeight="1">
      <c r="A163" s="32" t="s">
        <v>1224</v>
      </c>
      <c r="B163" s="12" t="s">
        <v>1637</v>
      </c>
      <c r="C163" s="12">
        <v>926</v>
      </c>
      <c r="D163" s="12">
        <v>127</v>
      </c>
      <c r="E163" s="12">
        <v>278</v>
      </c>
      <c r="F163" s="12">
        <v>0.457</v>
      </c>
      <c r="G163" s="12">
        <v>89</v>
      </c>
      <c r="H163" s="12">
        <v>193</v>
      </c>
      <c r="I163" s="12">
        <v>0.461</v>
      </c>
      <c r="J163" s="12">
        <v>76</v>
      </c>
      <c r="K163" s="12">
        <v>84</v>
      </c>
      <c r="L163" s="12">
        <v>0.905</v>
      </c>
      <c r="M163" s="12">
        <v>127</v>
      </c>
      <c r="N163" s="12">
        <v>28</v>
      </c>
      <c r="O163" s="12">
        <v>16</v>
      </c>
      <c r="P163" s="12">
        <v>2</v>
      </c>
      <c r="Q163" s="12">
        <v>41</v>
      </c>
      <c r="R163" s="12">
        <v>75</v>
      </c>
      <c r="S163" s="12">
        <v>419</v>
      </c>
      <c r="T163" s="12">
        <v>13.5</v>
      </c>
    </row>
    <row r="164" spans="1:20" ht="15" customHeight="1">
      <c r="A164" s="32" t="s">
        <v>1639</v>
      </c>
      <c r="B164" s="12" t="s">
        <v>1654</v>
      </c>
      <c r="C164" s="12">
        <v>943</v>
      </c>
      <c r="D164" s="12">
        <v>142</v>
      </c>
      <c r="E164" s="12">
        <v>333</v>
      </c>
      <c r="F164" s="12">
        <v>0.426</v>
      </c>
      <c r="G164" s="12">
        <v>15</v>
      </c>
      <c r="H164" s="12">
        <v>62</v>
      </c>
      <c r="I164" s="12">
        <v>0.242</v>
      </c>
      <c r="J164" s="12">
        <v>71</v>
      </c>
      <c r="K164" s="12">
        <v>103</v>
      </c>
      <c r="L164" s="12">
        <v>0.689</v>
      </c>
      <c r="M164" s="12">
        <v>174</v>
      </c>
      <c r="N164" s="12">
        <v>57</v>
      </c>
      <c r="O164" s="12">
        <v>19</v>
      </c>
      <c r="P164" s="12">
        <v>7</v>
      </c>
      <c r="Q164" s="12">
        <v>89</v>
      </c>
      <c r="R164" s="12">
        <v>65</v>
      </c>
      <c r="S164" s="12">
        <v>370</v>
      </c>
      <c r="T164" s="12">
        <v>11.9</v>
      </c>
    </row>
    <row r="165" spans="1:20" ht="15" customHeight="1">
      <c r="A165" s="32" t="s">
        <v>1227</v>
      </c>
      <c r="B165" s="12" t="s">
        <v>1655</v>
      </c>
      <c r="C165" s="12">
        <v>777</v>
      </c>
      <c r="D165" s="12">
        <v>89</v>
      </c>
      <c r="E165" s="12">
        <v>230</v>
      </c>
      <c r="F165" s="12">
        <v>0.387</v>
      </c>
      <c r="G165" s="12">
        <v>40</v>
      </c>
      <c r="H165" s="12">
        <v>123</v>
      </c>
      <c r="I165" s="12">
        <v>0.325</v>
      </c>
      <c r="J165" s="12">
        <v>32</v>
      </c>
      <c r="K165" s="12">
        <v>54</v>
      </c>
      <c r="L165" s="12">
        <v>0.593</v>
      </c>
      <c r="M165" s="12">
        <v>63</v>
      </c>
      <c r="N165" s="12">
        <v>36</v>
      </c>
      <c r="O165" s="12">
        <v>14</v>
      </c>
      <c r="P165" s="12">
        <v>2</v>
      </c>
      <c r="Q165" s="12">
        <v>57</v>
      </c>
      <c r="R165" s="12">
        <v>68</v>
      </c>
      <c r="S165" s="12">
        <v>250</v>
      </c>
      <c r="T165" s="12">
        <v>8.1</v>
      </c>
    </row>
    <row r="166" spans="1:20" ht="15" customHeight="1">
      <c r="A166" s="32" t="s">
        <v>1656</v>
      </c>
      <c r="B166" s="12" t="s">
        <v>1657</v>
      </c>
      <c r="C166" s="12">
        <v>471</v>
      </c>
      <c r="D166" s="12">
        <v>63</v>
      </c>
      <c r="E166" s="12">
        <v>128</v>
      </c>
      <c r="F166" s="12">
        <v>0.492</v>
      </c>
      <c r="G166" s="12">
        <v>11</v>
      </c>
      <c r="H166" s="12">
        <v>30</v>
      </c>
      <c r="I166" s="12">
        <v>0.367</v>
      </c>
      <c r="J166" s="12">
        <v>49</v>
      </c>
      <c r="K166" s="12">
        <v>63</v>
      </c>
      <c r="L166" s="12">
        <v>0.778</v>
      </c>
      <c r="M166" s="12">
        <v>113</v>
      </c>
      <c r="N166" s="12">
        <v>10</v>
      </c>
      <c r="O166" s="12">
        <v>8</v>
      </c>
      <c r="P166" s="12">
        <v>6</v>
      </c>
      <c r="Q166" s="12">
        <v>34</v>
      </c>
      <c r="R166" s="12">
        <v>51</v>
      </c>
      <c r="S166" s="12">
        <v>186</v>
      </c>
      <c r="T166" s="12">
        <v>6</v>
      </c>
    </row>
    <row r="167" spans="1:20" ht="15" customHeight="1">
      <c r="A167" s="32" t="s">
        <v>1225</v>
      </c>
      <c r="B167" s="12" t="s">
        <v>1658</v>
      </c>
      <c r="C167" s="12">
        <v>708</v>
      </c>
      <c r="D167" s="12">
        <v>61</v>
      </c>
      <c r="E167" s="12">
        <v>168</v>
      </c>
      <c r="F167" s="12">
        <v>0.363</v>
      </c>
      <c r="G167" s="12">
        <v>17</v>
      </c>
      <c r="H167" s="12">
        <v>74</v>
      </c>
      <c r="I167" s="12">
        <v>0.23</v>
      </c>
      <c r="J167" s="12">
        <v>43</v>
      </c>
      <c r="K167" s="12">
        <v>59</v>
      </c>
      <c r="L167" s="12">
        <v>0.729</v>
      </c>
      <c r="M167" s="12">
        <v>88</v>
      </c>
      <c r="N167" s="12">
        <v>39</v>
      </c>
      <c r="O167" s="12">
        <v>13</v>
      </c>
      <c r="P167" s="12">
        <v>12</v>
      </c>
      <c r="Q167" s="12">
        <v>30</v>
      </c>
      <c r="R167" s="12">
        <v>74</v>
      </c>
      <c r="S167" s="12">
        <v>182</v>
      </c>
      <c r="T167" s="12">
        <v>5.9</v>
      </c>
    </row>
    <row r="168" spans="1:20" ht="15" customHeight="1">
      <c r="A168" s="32" t="s">
        <v>1644</v>
      </c>
      <c r="B168" s="12" t="s">
        <v>1637</v>
      </c>
      <c r="C168" s="12">
        <v>852</v>
      </c>
      <c r="D168" s="12">
        <v>38</v>
      </c>
      <c r="E168" s="12">
        <v>78</v>
      </c>
      <c r="F168" s="12">
        <v>0.487</v>
      </c>
      <c r="G168" s="12">
        <v>0</v>
      </c>
      <c r="H168" s="12">
        <v>0</v>
      </c>
      <c r="I168" s="12" t="s">
        <v>1221</v>
      </c>
      <c r="J168" s="12">
        <v>26</v>
      </c>
      <c r="K168" s="12">
        <v>70</v>
      </c>
      <c r="L168" s="12">
        <v>0.371</v>
      </c>
      <c r="M168" s="12">
        <v>262</v>
      </c>
      <c r="N168" s="12">
        <v>63</v>
      </c>
      <c r="O168" s="12">
        <v>16</v>
      </c>
      <c r="P168" s="12">
        <v>40</v>
      </c>
      <c r="Q168" s="12">
        <v>45</v>
      </c>
      <c r="R168" s="12">
        <v>86</v>
      </c>
      <c r="S168" s="12">
        <v>102</v>
      </c>
      <c r="T168" s="12">
        <v>3.3</v>
      </c>
    </row>
    <row r="169" spans="1:20" ht="15" customHeight="1">
      <c r="A169" s="32" t="s">
        <v>1659</v>
      </c>
      <c r="B169" s="12" t="s">
        <v>1660</v>
      </c>
      <c r="C169" s="12">
        <v>271</v>
      </c>
      <c r="D169" s="12">
        <v>19</v>
      </c>
      <c r="E169" s="12">
        <v>39</v>
      </c>
      <c r="F169" s="12">
        <v>0.487</v>
      </c>
      <c r="G169" s="12">
        <v>0</v>
      </c>
      <c r="H169" s="12">
        <v>0</v>
      </c>
      <c r="I169" s="12" t="s">
        <v>1221</v>
      </c>
      <c r="J169" s="12">
        <v>16</v>
      </c>
      <c r="K169" s="12">
        <v>25</v>
      </c>
      <c r="L169" s="12">
        <v>0.64</v>
      </c>
      <c r="M169" s="12">
        <v>61</v>
      </c>
      <c r="N169" s="12">
        <v>8</v>
      </c>
      <c r="O169" s="12">
        <v>3</v>
      </c>
      <c r="P169" s="12">
        <v>9</v>
      </c>
      <c r="Q169" s="12">
        <v>29</v>
      </c>
      <c r="R169" s="12">
        <v>51</v>
      </c>
      <c r="S169" s="12">
        <v>54</v>
      </c>
      <c r="T169" s="12">
        <v>2</v>
      </c>
    </row>
    <row r="170" spans="1:20" ht="15" customHeight="1">
      <c r="A170" s="32" t="s">
        <v>1661</v>
      </c>
      <c r="B170" s="12" t="s">
        <v>1662</v>
      </c>
      <c r="C170" s="12">
        <v>92</v>
      </c>
      <c r="D170" s="12">
        <v>11</v>
      </c>
      <c r="E170" s="12">
        <v>29</v>
      </c>
      <c r="F170" s="12">
        <v>0.379</v>
      </c>
      <c r="G170" s="12">
        <v>0</v>
      </c>
      <c r="H170" s="12">
        <v>0</v>
      </c>
      <c r="I170" s="12" t="s">
        <v>1221</v>
      </c>
      <c r="J170" s="12">
        <v>4</v>
      </c>
      <c r="K170" s="12">
        <v>5</v>
      </c>
      <c r="L170" s="12">
        <v>0.8</v>
      </c>
      <c r="M170" s="12">
        <v>20</v>
      </c>
      <c r="N170" s="12">
        <v>2</v>
      </c>
      <c r="O170" s="12">
        <v>1</v>
      </c>
      <c r="P170" s="12">
        <v>3</v>
      </c>
      <c r="Q170" s="12">
        <v>7</v>
      </c>
      <c r="R170" s="12">
        <v>27</v>
      </c>
      <c r="S170" s="12">
        <v>26</v>
      </c>
      <c r="T170" s="12">
        <v>1.6</v>
      </c>
    </row>
    <row r="171" spans="1:20" ht="15" customHeight="1">
      <c r="A171" s="32" t="s">
        <v>1229</v>
      </c>
      <c r="B171" s="12" t="s">
        <v>1663</v>
      </c>
      <c r="C171" s="12">
        <v>321</v>
      </c>
      <c r="D171" s="12">
        <v>10</v>
      </c>
      <c r="E171" s="12">
        <v>25</v>
      </c>
      <c r="F171" s="12">
        <v>0.4</v>
      </c>
      <c r="G171" s="12">
        <v>0</v>
      </c>
      <c r="H171" s="12">
        <v>0</v>
      </c>
      <c r="I171" s="12" t="s">
        <v>1221</v>
      </c>
      <c r="J171" s="12">
        <v>3</v>
      </c>
      <c r="K171" s="12">
        <v>12</v>
      </c>
      <c r="L171" s="12">
        <v>0.25</v>
      </c>
      <c r="M171" s="12">
        <v>41</v>
      </c>
      <c r="N171" s="12">
        <v>8</v>
      </c>
      <c r="O171" s="12">
        <v>4</v>
      </c>
      <c r="P171" s="12">
        <v>6</v>
      </c>
      <c r="Q171" s="12">
        <v>20</v>
      </c>
      <c r="R171" s="12">
        <v>39</v>
      </c>
      <c r="S171" s="12">
        <v>23</v>
      </c>
      <c r="T171" s="12">
        <v>1</v>
      </c>
    </row>
    <row r="172" spans="1:20" ht="15" customHeight="1">
      <c r="A172" s="32" t="s">
        <v>1664</v>
      </c>
      <c r="B172" s="36">
        <v>36708</v>
      </c>
      <c r="C172" s="12">
        <v>34</v>
      </c>
      <c r="D172" s="12">
        <v>1</v>
      </c>
      <c r="E172" s="12">
        <v>6</v>
      </c>
      <c r="F172" s="12">
        <v>0.167</v>
      </c>
      <c r="G172" s="12">
        <v>1</v>
      </c>
      <c r="H172" s="12">
        <v>3</v>
      </c>
      <c r="I172" s="12">
        <v>0.333</v>
      </c>
      <c r="J172" s="12">
        <v>5</v>
      </c>
      <c r="K172" s="12">
        <v>8</v>
      </c>
      <c r="L172" s="12">
        <v>0.625</v>
      </c>
      <c r="M172" s="12">
        <v>1</v>
      </c>
      <c r="N172" s="12">
        <v>5</v>
      </c>
      <c r="O172" s="12">
        <v>2</v>
      </c>
      <c r="P172" s="12">
        <v>0</v>
      </c>
      <c r="Q172" s="12">
        <v>6</v>
      </c>
      <c r="R172" s="12">
        <v>5</v>
      </c>
      <c r="S172" s="12">
        <v>8</v>
      </c>
      <c r="T172" s="12">
        <v>1.1</v>
      </c>
    </row>
    <row r="173" spans="1:20" ht="15" customHeight="1">
      <c r="A173" s="32" t="s">
        <v>1665</v>
      </c>
      <c r="B173" s="12" t="s">
        <v>1666</v>
      </c>
      <c r="C173" s="12">
        <v>111</v>
      </c>
      <c r="D173" s="12">
        <v>1</v>
      </c>
      <c r="E173" s="12">
        <v>8</v>
      </c>
      <c r="F173" s="12">
        <v>0.125</v>
      </c>
      <c r="G173" s="12">
        <v>0</v>
      </c>
      <c r="H173" s="12">
        <v>2</v>
      </c>
      <c r="I173" s="12">
        <v>0</v>
      </c>
      <c r="J173" s="12">
        <v>2</v>
      </c>
      <c r="K173" s="12">
        <v>2</v>
      </c>
      <c r="L173" s="12">
        <v>1</v>
      </c>
      <c r="M173" s="12">
        <v>11</v>
      </c>
      <c r="N173" s="12">
        <v>8</v>
      </c>
      <c r="O173" s="12">
        <v>4</v>
      </c>
      <c r="P173" s="12">
        <v>0</v>
      </c>
      <c r="Q173" s="12">
        <v>10</v>
      </c>
      <c r="R173" s="12">
        <v>9</v>
      </c>
      <c r="S173" s="12">
        <v>4</v>
      </c>
      <c r="T173" s="12">
        <v>0.2</v>
      </c>
    </row>
    <row r="174" spans="1:20" ht="15" customHeight="1">
      <c r="A174" s="32" t="s">
        <v>1667</v>
      </c>
      <c r="B174" s="36">
        <v>36739</v>
      </c>
      <c r="C174" s="12">
        <v>11</v>
      </c>
      <c r="D174" s="12">
        <v>1</v>
      </c>
      <c r="E174" s="12">
        <v>2</v>
      </c>
      <c r="F174" s="12">
        <v>0.5</v>
      </c>
      <c r="G174" s="12">
        <v>0</v>
      </c>
      <c r="H174" s="12">
        <v>1</v>
      </c>
      <c r="I174" s="12">
        <v>0</v>
      </c>
      <c r="J174" s="12">
        <v>0</v>
      </c>
      <c r="K174" s="12">
        <v>2</v>
      </c>
      <c r="L174" s="12">
        <v>0</v>
      </c>
      <c r="M174" s="12">
        <v>0</v>
      </c>
      <c r="N174" s="12">
        <v>0</v>
      </c>
      <c r="O174" s="12">
        <v>0</v>
      </c>
      <c r="P174" s="12">
        <v>0</v>
      </c>
      <c r="Q174" s="12">
        <v>1</v>
      </c>
      <c r="R174" s="12">
        <v>0</v>
      </c>
      <c r="S174" s="12">
        <v>2</v>
      </c>
      <c r="T174" s="12">
        <v>0.3</v>
      </c>
    </row>
    <row r="175" spans="1:20" ht="15" customHeight="1">
      <c r="A175" s="16" t="s">
        <v>1232</v>
      </c>
      <c r="B175" s="16">
        <v>31</v>
      </c>
      <c r="C175" s="16">
        <v>6500</v>
      </c>
      <c r="D175" s="16">
        <v>694</v>
      </c>
      <c r="E175" s="16">
        <v>1645</v>
      </c>
      <c r="F175" s="16">
        <v>0.422</v>
      </c>
      <c r="G175" s="16">
        <v>241</v>
      </c>
      <c r="H175" s="16">
        <v>656</v>
      </c>
      <c r="I175" s="16">
        <v>0.367</v>
      </c>
      <c r="J175" s="16">
        <v>451</v>
      </c>
      <c r="K175" s="16">
        <v>635</v>
      </c>
      <c r="L175" s="16">
        <v>0.71</v>
      </c>
      <c r="M175" s="16">
        <v>1051</v>
      </c>
      <c r="N175" s="16">
        <v>424</v>
      </c>
      <c r="O175" s="16">
        <v>131</v>
      </c>
      <c r="P175" s="16">
        <v>88</v>
      </c>
      <c r="Q175" s="16">
        <v>427</v>
      </c>
      <c r="R175" s="16">
        <v>596</v>
      </c>
      <c r="S175" s="16">
        <v>2080</v>
      </c>
      <c r="T175" s="16">
        <v>67.1</v>
      </c>
    </row>
    <row r="176" ht="15" customHeight="1">
      <c r="C176" s="12"/>
    </row>
    <row r="177" ht="15" customHeight="1">
      <c r="C177" s="12"/>
    </row>
    <row r="178" ht="15" customHeight="1">
      <c r="C178" s="12"/>
    </row>
    <row r="179" ht="15" customHeight="1">
      <c r="C179" s="12"/>
    </row>
    <row r="180" ht="15" customHeight="1">
      <c r="C180" s="12"/>
    </row>
    <row r="181" ht="15" customHeight="1">
      <c r="C181" s="12"/>
    </row>
    <row r="182" ht="15" customHeight="1">
      <c r="C182" s="12"/>
    </row>
    <row r="183" ht="15" customHeight="1">
      <c r="C183" s="12"/>
    </row>
    <row r="184" ht="15" customHeight="1">
      <c r="C184" s="12"/>
    </row>
    <row r="185" ht="15" customHeight="1">
      <c r="C185" s="12"/>
    </row>
    <row r="186" ht="15" customHeight="1">
      <c r="C186" s="12"/>
    </row>
    <row r="187" ht="15" customHeight="1">
      <c r="C187" s="12"/>
    </row>
    <row r="188" ht="15" customHeight="1">
      <c r="C188" s="12"/>
    </row>
    <row r="189" ht="15" customHeight="1">
      <c r="C189" s="12"/>
    </row>
    <row r="190" ht="15" customHeight="1">
      <c r="C190" s="12"/>
    </row>
    <row r="191" ht="15" customHeight="1">
      <c r="C191" s="12"/>
    </row>
    <row r="192" ht="15" customHeight="1">
      <c r="C192" s="12"/>
    </row>
    <row r="193" ht="15" customHeight="1">
      <c r="C193" s="12"/>
    </row>
    <row r="194" ht="15" customHeight="1">
      <c r="C194" s="12"/>
    </row>
    <row r="195" ht="15" customHeight="1">
      <c r="C195" s="12"/>
    </row>
    <row r="196" ht="15" customHeight="1">
      <c r="C196" s="12"/>
    </row>
    <row r="197" ht="15" customHeight="1">
      <c r="C197" s="12"/>
    </row>
    <row r="198" ht="15" customHeight="1">
      <c r="C198" s="12"/>
    </row>
    <row r="199" ht="15" customHeight="1">
      <c r="C199" s="12"/>
    </row>
    <row r="200" ht="15" customHeight="1">
      <c r="C200" s="12"/>
    </row>
    <row r="201" ht="15" customHeight="1">
      <c r="C201" s="12"/>
    </row>
    <row r="202" ht="15" customHeight="1">
      <c r="C202" s="12"/>
    </row>
    <row r="203" ht="15" customHeight="1">
      <c r="C203" s="12"/>
    </row>
    <row r="204" ht="15" customHeight="1">
      <c r="C204" s="12"/>
    </row>
    <row r="205" ht="15" customHeight="1">
      <c r="C205" s="12"/>
    </row>
    <row r="206" ht="15" customHeight="1">
      <c r="C206" s="12"/>
    </row>
    <row r="207" ht="15" customHeight="1">
      <c r="C207" s="12"/>
    </row>
    <row r="208" ht="15" customHeight="1">
      <c r="C208" s="12"/>
    </row>
    <row r="209" ht="15" customHeight="1">
      <c r="C209" s="12"/>
    </row>
    <row r="210" ht="15" customHeight="1">
      <c r="C210" s="12"/>
    </row>
    <row r="211" ht="15" customHeight="1">
      <c r="C211" s="12"/>
    </row>
    <row r="212" ht="15" customHeight="1">
      <c r="C212" s="12"/>
    </row>
    <row r="213" ht="15" customHeight="1">
      <c r="C213" s="12"/>
    </row>
    <row r="214" ht="15" customHeight="1">
      <c r="C214" s="12"/>
    </row>
    <row r="215" ht="15" customHeight="1">
      <c r="C215" s="12"/>
    </row>
    <row r="216" ht="15" customHeight="1">
      <c r="C216" s="12"/>
    </row>
    <row r="217" ht="15" customHeight="1">
      <c r="C217" s="12"/>
    </row>
    <row r="218" ht="15" customHeight="1">
      <c r="C218" s="12"/>
    </row>
    <row r="219" ht="15" customHeight="1">
      <c r="C219" s="12"/>
    </row>
    <row r="220" ht="15" customHeight="1">
      <c r="C220" s="12"/>
    </row>
    <row r="221" ht="15" customHeight="1">
      <c r="C221" s="12"/>
    </row>
    <row r="222" ht="15" customHeight="1">
      <c r="C222" s="12"/>
    </row>
    <row r="223" ht="15" customHeight="1">
      <c r="C223" s="12"/>
    </row>
    <row r="224" ht="15" customHeight="1">
      <c r="C224" s="12"/>
    </row>
    <row r="225" ht="15" customHeight="1">
      <c r="C225" s="12"/>
    </row>
    <row r="226" ht="15" customHeight="1">
      <c r="C226" s="12"/>
    </row>
    <row r="227" ht="15" customHeight="1">
      <c r="C227" s="12"/>
    </row>
    <row r="228" ht="15" customHeight="1">
      <c r="C228" s="12"/>
    </row>
    <row r="229" ht="15" customHeight="1">
      <c r="C229" s="12"/>
    </row>
    <row r="230" ht="15" customHeight="1">
      <c r="C230" s="12"/>
    </row>
    <row r="231" ht="15" customHeight="1">
      <c r="C231" s="12"/>
    </row>
    <row r="232" ht="15" customHeight="1">
      <c r="C232" s="12"/>
    </row>
    <row r="233" ht="15" customHeight="1">
      <c r="C233" s="12"/>
    </row>
    <row r="234" ht="15" customHeight="1">
      <c r="C234" s="12"/>
    </row>
    <row r="235" ht="15" customHeight="1">
      <c r="C235" s="12"/>
    </row>
    <row r="236" ht="15" customHeight="1">
      <c r="C236" s="12"/>
    </row>
    <row r="237" ht="15" customHeight="1">
      <c r="C237" s="12"/>
    </row>
    <row r="238" ht="15" customHeight="1">
      <c r="C238" s="12"/>
    </row>
    <row r="239" ht="15" customHeight="1">
      <c r="C239" s="12"/>
    </row>
    <row r="240" ht="15" customHeight="1">
      <c r="C240" s="12"/>
    </row>
    <row r="241" ht="15" customHeight="1">
      <c r="C241" s="12"/>
    </row>
    <row r="242" ht="15" customHeight="1">
      <c r="C242" s="12"/>
    </row>
    <row r="243" ht="15" customHeight="1">
      <c r="C243" s="12"/>
    </row>
    <row r="244" ht="15" customHeight="1">
      <c r="C244" s="12"/>
    </row>
    <row r="245" ht="15" customHeight="1">
      <c r="C245" s="12"/>
    </row>
    <row r="246" ht="15" customHeight="1">
      <c r="C246" s="12"/>
    </row>
    <row r="247" ht="15" customHeight="1">
      <c r="C247" s="12"/>
    </row>
    <row r="248" ht="15" customHeight="1">
      <c r="C248" s="12"/>
    </row>
    <row r="249" ht="15" customHeight="1">
      <c r="C249" s="12"/>
    </row>
    <row r="250" ht="15" customHeight="1">
      <c r="C250" s="12"/>
    </row>
    <row r="251" ht="15" customHeight="1">
      <c r="C251" s="12"/>
    </row>
    <row r="252" ht="15" customHeight="1">
      <c r="C252" s="12"/>
    </row>
    <row r="253" ht="15" customHeight="1">
      <c r="C253" s="12"/>
    </row>
    <row r="254" ht="15" customHeight="1">
      <c r="C254" s="12"/>
    </row>
    <row r="255" ht="15" customHeight="1">
      <c r="C255" s="12"/>
    </row>
    <row r="256" ht="15" customHeight="1">
      <c r="C256" s="12"/>
    </row>
    <row r="257" ht="15" customHeight="1">
      <c r="C257" s="12"/>
    </row>
    <row r="258" ht="15" customHeight="1">
      <c r="C258" s="12"/>
    </row>
    <row r="259" ht="15" customHeight="1">
      <c r="C259" s="12"/>
    </row>
    <row r="260" ht="15" customHeight="1">
      <c r="C260" s="12"/>
    </row>
    <row r="261" ht="15" customHeight="1">
      <c r="C261" s="12"/>
    </row>
    <row r="262" ht="15" customHeight="1">
      <c r="C262" s="12"/>
    </row>
    <row r="263" ht="15" customHeight="1">
      <c r="C263" s="12"/>
    </row>
    <row r="264" ht="15" customHeight="1">
      <c r="C264" s="12"/>
    </row>
    <row r="265" ht="15" customHeight="1">
      <c r="C265" s="12"/>
    </row>
    <row r="266" ht="15" customHeight="1">
      <c r="C266" s="12"/>
    </row>
    <row r="267" ht="15" customHeight="1">
      <c r="C267" s="12"/>
    </row>
    <row r="268" ht="15" customHeight="1">
      <c r="C268" s="12"/>
    </row>
    <row r="269" ht="15" customHeight="1">
      <c r="C269" s="12"/>
    </row>
    <row r="270" ht="15" customHeight="1">
      <c r="C270" s="12"/>
    </row>
    <row r="271" ht="15" customHeight="1">
      <c r="C271" s="12"/>
    </row>
    <row r="272" ht="15" customHeight="1">
      <c r="C272" s="12"/>
    </row>
    <row r="273" ht="15" customHeight="1">
      <c r="C273" s="12"/>
    </row>
    <row r="274" ht="15" customHeight="1">
      <c r="C274" s="12"/>
    </row>
    <row r="275" ht="15" customHeight="1">
      <c r="C275" s="12"/>
    </row>
    <row r="276" ht="15" customHeight="1">
      <c r="C276" s="12"/>
    </row>
    <row r="277" ht="15" customHeight="1">
      <c r="C277" s="12"/>
    </row>
    <row r="278" ht="15" customHeight="1">
      <c r="C278" s="12"/>
    </row>
    <row r="279" ht="15" customHeight="1">
      <c r="C279" s="12"/>
    </row>
    <row r="280" ht="15" customHeight="1">
      <c r="C280" s="12"/>
    </row>
    <row r="281" ht="15" customHeight="1">
      <c r="C281" s="12"/>
    </row>
    <row r="282" ht="15" customHeight="1">
      <c r="C282" s="12"/>
    </row>
    <row r="283" ht="15" customHeight="1">
      <c r="C283" s="12"/>
    </row>
    <row r="284" ht="15" customHeight="1">
      <c r="C284" s="12"/>
    </row>
    <row r="285" ht="15" customHeight="1">
      <c r="C285" s="12"/>
    </row>
    <row r="286" ht="15" customHeight="1">
      <c r="C286" s="12"/>
    </row>
    <row r="287" ht="15" customHeight="1">
      <c r="C287" s="12"/>
    </row>
    <row r="288" ht="15" customHeight="1">
      <c r="C288" s="12"/>
    </row>
    <row r="289" ht="15" customHeight="1">
      <c r="C289" s="12"/>
    </row>
    <row r="290" ht="15" customHeight="1">
      <c r="C290" s="12"/>
    </row>
    <row r="291" ht="15" customHeight="1">
      <c r="C291" s="12"/>
    </row>
    <row r="292" ht="15" customHeight="1">
      <c r="C292" s="12"/>
    </row>
    <row r="293" ht="15" customHeight="1">
      <c r="C293" s="12"/>
    </row>
    <row r="294" ht="15" customHeight="1">
      <c r="C294" s="12"/>
    </row>
    <row r="295" ht="15" customHeight="1">
      <c r="C295" s="12"/>
    </row>
    <row r="296" ht="15" customHeight="1">
      <c r="C296" s="12"/>
    </row>
    <row r="297" ht="15" customHeight="1">
      <c r="C297" s="12"/>
    </row>
    <row r="298" ht="15" customHeight="1">
      <c r="C298" s="12"/>
    </row>
    <row r="299" ht="15" customHeight="1">
      <c r="C299" s="12"/>
    </row>
    <row r="300" ht="15" customHeight="1">
      <c r="C300" s="12"/>
    </row>
    <row r="301" ht="15" customHeight="1">
      <c r="C301" s="12"/>
    </row>
    <row r="302" ht="15" customHeight="1">
      <c r="C302" s="12"/>
    </row>
    <row r="303" ht="15" customHeight="1">
      <c r="C303" s="12"/>
    </row>
    <row r="304" ht="15" customHeight="1">
      <c r="C304" s="12"/>
    </row>
    <row r="305" ht="15" customHeight="1">
      <c r="C305" s="12"/>
    </row>
    <row r="306" ht="15" customHeight="1">
      <c r="C306" s="12"/>
    </row>
    <row r="307" ht="15" customHeight="1">
      <c r="C307" s="12"/>
    </row>
    <row r="308" ht="15" customHeight="1">
      <c r="C308" s="12"/>
    </row>
    <row r="309" ht="15" customHeight="1">
      <c r="C309" s="12"/>
    </row>
    <row r="310" ht="15" customHeight="1">
      <c r="C310" s="12"/>
    </row>
    <row r="311" ht="15" customHeight="1">
      <c r="C311" s="12"/>
    </row>
    <row r="312" ht="15" customHeight="1">
      <c r="C312" s="12"/>
    </row>
    <row r="313" ht="15" customHeight="1">
      <c r="C313" s="12"/>
    </row>
    <row r="314" ht="15" customHeight="1">
      <c r="C314" s="12"/>
    </row>
    <row r="315" ht="15" customHeight="1">
      <c r="C315" s="12"/>
    </row>
    <row r="316" ht="15" customHeight="1">
      <c r="C316" s="12"/>
    </row>
    <row r="317" ht="15" customHeight="1">
      <c r="C317" s="12"/>
    </row>
    <row r="318" ht="15" customHeight="1">
      <c r="C318" s="12"/>
    </row>
    <row r="319" ht="15" customHeight="1">
      <c r="C319" s="12"/>
    </row>
    <row r="320" ht="15" customHeight="1">
      <c r="C320" s="12"/>
    </row>
    <row r="321" ht="15" customHeight="1">
      <c r="C321" s="12"/>
    </row>
    <row r="322" ht="15" customHeight="1">
      <c r="C322" s="12"/>
    </row>
    <row r="323" ht="15" customHeight="1">
      <c r="C323" s="12"/>
    </row>
    <row r="324" ht="15" customHeight="1">
      <c r="C324" s="12"/>
    </row>
    <row r="325" ht="15" customHeight="1">
      <c r="C325" s="12"/>
    </row>
    <row r="326" ht="15" customHeight="1">
      <c r="C326" s="12"/>
    </row>
    <row r="327" ht="15" customHeight="1">
      <c r="C327" s="12"/>
    </row>
    <row r="328" ht="15" customHeight="1">
      <c r="C328" s="12"/>
    </row>
    <row r="329" ht="15" customHeight="1">
      <c r="C329" s="12"/>
    </row>
    <row r="330" ht="15" customHeight="1">
      <c r="C330" s="12"/>
    </row>
    <row r="331" ht="15" customHeight="1">
      <c r="C331" s="12"/>
    </row>
    <row r="332" ht="15" customHeight="1">
      <c r="C332" s="12"/>
    </row>
    <row r="333" ht="15" customHeight="1">
      <c r="C333" s="12"/>
    </row>
    <row r="334" ht="15" customHeight="1">
      <c r="C334" s="12"/>
    </row>
    <row r="335" ht="15" customHeight="1">
      <c r="C335" s="12"/>
    </row>
    <row r="336" ht="15" customHeight="1">
      <c r="C336" s="12"/>
    </row>
    <row r="337" ht="15" customHeight="1">
      <c r="C337" s="12"/>
    </row>
    <row r="338" ht="15" customHeight="1">
      <c r="C338" s="12"/>
    </row>
    <row r="339" ht="15" customHeight="1">
      <c r="C339" s="12"/>
    </row>
    <row r="340" ht="15" customHeight="1">
      <c r="C340" s="12"/>
    </row>
    <row r="341" ht="15" customHeight="1">
      <c r="C341" s="12"/>
    </row>
    <row r="342" ht="15" customHeight="1">
      <c r="C342" s="12"/>
    </row>
    <row r="343" ht="15" customHeight="1">
      <c r="C343" s="12"/>
    </row>
    <row r="344" ht="15" customHeight="1">
      <c r="C344" s="12"/>
    </row>
    <row r="345" ht="15" customHeight="1">
      <c r="C345" s="12"/>
    </row>
    <row r="346" ht="15" customHeight="1">
      <c r="C346" s="12"/>
    </row>
    <row r="347" ht="15" customHeight="1">
      <c r="C347" s="12"/>
    </row>
    <row r="348" ht="15" customHeight="1">
      <c r="C348" s="12"/>
    </row>
    <row r="349" ht="15" customHeight="1">
      <c r="C349" s="12"/>
    </row>
    <row r="350" ht="15" customHeight="1">
      <c r="C350" s="12"/>
    </row>
    <row r="351" ht="15" customHeight="1">
      <c r="C351" s="12"/>
    </row>
    <row r="352" ht="15" customHeight="1">
      <c r="C352" s="12"/>
    </row>
    <row r="353" ht="15" customHeight="1">
      <c r="C353" s="12"/>
    </row>
    <row r="354" ht="15" customHeight="1">
      <c r="C354" s="12"/>
    </row>
    <row r="355" ht="15" customHeight="1">
      <c r="C355" s="12"/>
    </row>
    <row r="356" ht="15" customHeight="1">
      <c r="C356" s="12"/>
    </row>
    <row r="357" ht="15" customHeight="1">
      <c r="C357" s="12"/>
    </row>
    <row r="358" ht="15" customHeight="1">
      <c r="C358" s="12"/>
    </row>
    <row r="359" ht="15" customHeight="1">
      <c r="C359" s="12"/>
    </row>
    <row r="360" ht="15" customHeight="1">
      <c r="C360" s="12"/>
    </row>
    <row r="361" ht="15" customHeight="1">
      <c r="C361" s="12"/>
    </row>
    <row r="362" ht="15" customHeight="1">
      <c r="C362" s="12"/>
    </row>
    <row r="363" ht="15" customHeight="1">
      <c r="C363" s="12"/>
    </row>
    <row r="364" ht="15" customHeight="1">
      <c r="C364" s="12"/>
    </row>
    <row r="365" ht="15" customHeight="1">
      <c r="C365" s="12"/>
    </row>
    <row r="366" ht="15" customHeight="1">
      <c r="C366" s="12"/>
    </row>
    <row r="367" ht="15" customHeight="1">
      <c r="C367" s="12"/>
    </row>
    <row r="368" ht="15" customHeight="1">
      <c r="C368" s="12"/>
    </row>
    <row r="369" ht="15" customHeight="1">
      <c r="C369" s="12"/>
    </row>
    <row r="370" ht="15" customHeight="1">
      <c r="C370" s="12"/>
    </row>
    <row r="371" ht="15" customHeight="1">
      <c r="C371" s="12"/>
    </row>
    <row r="372" ht="15" customHeight="1">
      <c r="C372" s="12"/>
    </row>
    <row r="373" ht="15" customHeight="1">
      <c r="C373" s="12"/>
    </row>
    <row r="374" ht="15" customHeight="1">
      <c r="C374" s="12"/>
    </row>
    <row r="375" ht="15" customHeight="1">
      <c r="C375" s="12"/>
    </row>
    <row r="376" ht="15" customHeight="1">
      <c r="C376" s="12"/>
    </row>
    <row r="377" ht="15" customHeight="1">
      <c r="C377" s="12"/>
    </row>
    <row r="378" ht="15" customHeight="1">
      <c r="C378" s="12"/>
    </row>
    <row r="379" ht="15" customHeight="1">
      <c r="C379" s="12"/>
    </row>
    <row r="380" ht="15" customHeight="1">
      <c r="C380" s="12"/>
    </row>
    <row r="381" ht="15" customHeight="1">
      <c r="C381" s="12"/>
    </row>
    <row r="382" ht="15" customHeight="1">
      <c r="C382" s="12"/>
    </row>
    <row r="383" ht="15" customHeight="1">
      <c r="C383" s="12"/>
    </row>
    <row r="384" ht="15" customHeight="1">
      <c r="C384" s="12"/>
    </row>
    <row r="385" ht="15" customHeight="1">
      <c r="C385" s="12"/>
    </row>
    <row r="386" ht="15" customHeight="1">
      <c r="C386" s="12"/>
    </row>
    <row r="387" ht="15" customHeight="1">
      <c r="C387" s="12"/>
    </row>
    <row r="388" ht="15" customHeight="1">
      <c r="C388" s="12"/>
    </row>
    <row r="389" ht="15" customHeight="1">
      <c r="C389" s="12"/>
    </row>
    <row r="390" ht="15" customHeight="1">
      <c r="C390" s="12"/>
    </row>
    <row r="391" ht="15" customHeight="1">
      <c r="C391" s="12"/>
    </row>
    <row r="392" ht="15" customHeight="1">
      <c r="C392" s="12"/>
    </row>
    <row r="393" ht="15" customHeight="1">
      <c r="C393" s="12"/>
    </row>
    <row r="394" ht="15" customHeight="1">
      <c r="C394" s="12"/>
    </row>
    <row r="395" ht="15" customHeight="1">
      <c r="C395" s="12"/>
    </row>
    <row r="396" ht="15" customHeight="1">
      <c r="C396" s="12"/>
    </row>
    <row r="397" ht="15" customHeight="1">
      <c r="C397" s="12"/>
    </row>
    <row r="398" ht="15" customHeight="1">
      <c r="C398" s="12"/>
    </row>
    <row r="399" ht="15" customHeight="1">
      <c r="C399" s="12"/>
    </row>
    <row r="400" ht="15" customHeight="1">
      <c r="C400" s="12"/>
    </row>
    <row r="401" ht="15" customHeight="1">
      <c r="C401" s="12"/>
    </row>
    <row r="402" ht="15" customHeight="1">
      <c r="C402" s="12"/>
    </row>
    <row r="403" ht="15" customHeight="1">
      <c r="C403" s="12"/>
    </row>
    <row r="404" ht="15" customHeight="1">
      <c r="C404" s="12"/>
    </row>
    <row r="405" ht="15" customHeight="1">
      <c r="C405" s="12"/>
    </row>
    <row r="406" ht="15" customHeight="1">
      <c r="C406" s="12"/>
    </row>
    <row r="407" ht="15" customHeight="1">
      <c r="C407" s="12"/>
    </row>
    <row r="408" ht="15" customHeight="1">
      <c r="C408" s="12"/>
    </row>
    <row r="409" ht="15" customHeight="1">
      <c r="C409" s="12"/>
    </row>
    <row r="410" ht="15" customHeight="1">
      <c r="C410" s="12"/>
    </row>
    <row r="411" ht="15" customHeight="1">
      <c r="C411" s="12"/>
    </row>
    <row r="412" ht="15" customHeight="1">
      <c r="C412" s="12"/>
    </row>
    <row r="413" ht="15" customHeight="1">
      <c r="C413" s="12"/>
    </row>
    <row r="414" ht="15" customHeight="1">
      <c r="C414" s="12"/>
    </row>
    <row r="415" ht="15" customHeight="1">
      <c r="C415" s="12"/>
    </row>
    <row r="416" ht="15" customHeight="1">
      <c r="C416" s="12"/>
    </row>
    <row r="417" ht="15" customHeight="1">
      <c r="C417" s="12"/>
    </row>
    <row r="418" ht="15" customHeight="1">
      <c r="C418" s="12"/>
    </row>
    <row r="419" ht="15" customHeight="1">
      <c r="C419" s="12"/>
    </row>
    <row r="420" ht="15" customHeight="1">
      <c r="C420" s="12"/>
    </row>
    <row r="421" ht="15" customHeight="1">
      <c r="C421" s="12"/>
    </row>
    <row r="422" ht="15" customHeight="1">
      <c r="C422" s="12"/>
    </row>
    <row r="423" ht="15" customHeight="1">
      <c r="C423" s="12"/>
    </row>
    <row r="424" ht="15" customHeight="1">
      <c r="C424" s="12"/>
    </row>
    <row r="425" ht="15" customHeight="1">
      <c r="C425" s="12"/>
    </row>
    <row r="426" ht="15" customHeight="1">
      <c r="C426" s="12"/>
    </row>
    <row r="427" ht="15" customHeight="1">
      <c r="C427" s="12"/>
    </row>
    <row r="428" ht="15" customHeight="1">
      <c r="C428" s="12"/>
    </row>
    <row r="429" ht="15" customHeight="1">
      <c r="C429" s="12"/>
    </row>
    <row r="430" ht="15" customHeight="1">
      <c r="C430" s="12"/>
    </row>
    <row r="431" ht="15" customHeight="1">
      <c r="C431" s="12"/>
    </row>
    <row r="432" ht="15" customHeight="1">
      <c r="C432" s="12"/>
    </row>
    <row r="433" ht="15" customHeight="1">
      <c r="C433" s="12"/>
    </row>
    <row r="434" ht="15" customHeight="1">
      <c r="C434" s="12"/>
    </row>
    <row r="435" ht="15" customHeight="1">
      <c r="C435" s="12"/>
    </row>
    <row r="436" ht="15" customHeight="1">
      <c r="C436" s="12"/>
    </row>
    <row r="437" ht="15" customHeight="1">
      <c r="C437" s="12"/>
    </row>
    <row r="438" ht="15" customHeight="1">
      <c r="C438" s="12"/>
    </row>
    <row r="439" ht="15" customHeight="1">
      <c r="C439" s="12"/>
    </row>
    <row r="440" ht="15" customHeight="1">
      <c r="C440" s="12"/>
    </row>
    <row r="441" ht="15" customHeight="1">
      <c r="C441" s="12"/>
    </row>
    <row r="442" ht="15" customHeight="1">
      <c r="C442" s="12"/>
    </row>
    <row r="443" ht="15" customHeight="1">
      <c r="C443" s="12"/>
    </row>
    <row r="444" ht="15" customHeight="1">
      <c r="C444" s="12"/>
    </row>
    <row r="445" ht="15" customHeight="1">
      <c r="C445" s="12"/>
    </row>
    <row r="446" ht="15" customHeight="1">
      <c r="C446" s="12"/>
    </row>
    <row r="447" ht="15" customHeight="1">
      <c r="C447" s="12"/>
    </row>
    <row r="448" ht="15" customHeight="1">
      <c r="C448" s="12"/>
    </row>
    <row r="449" ht="15" customHeight="1">
      <c r="C449" s="12"/>
    </row>
    <row r="450" ht="15" customHeight="1">
      <c r="C450" s="12"/>
    </row>
    <row r="451" ht="15" customHeight="1">
      <c r="C451" s="12"/>
    </row>
    <row r="452" ht="15" customHeight="1">
      <c r="C452" s="12"/>
    </row>
    <row r="453" ht="15" customHeight="1">
      <c r="C453" s="12"/>
    </row>
    <row r="454" ht="15" customHeight="1">
      <c r="C454" s="12"/>
    </row>
    <row r="455" ht="15" customHeight="1">
      <c r="C455" s="12"/>
    </row>
    <row r="456" ht="15" customHeight="1">
      <c r="C456" s="12"/>
    </row>
    <row r="457" ht="15" customHeight="1">
      <c r="C457" s="12"/>
    </row>
    <row r="458" ht="15" customHeight="1">
      <c r="C458" s="12"/>
    </row>
    <row r="459" ht="15" customHeight="1">
      <c r="C459" s="12"/>
    </row>
    <row r="460" ht="15" customHeight="1">
      <c r="C460" s="12"/>
    </row>
    <row r="461" ht="15" customHeight="1">
      <c r="C461" s="12"/>
    </row>
    <row r="462" ht="15" customHeight="1">
      <c r="C462" s="12"/>
    </row>
    <row r="463" ht="15" customHeight="1">
      <c r="C463" s="12"/>
    </row>
    <row r="464" ht="15" customHeight="1">
      <c r="C464" s="12"/>
    </row>
    <row r="465" ht="15" customHeight="1">
      <c r="C465" s="12"/>
    </row>
    <row r="466" ht="15" customHeight="1">
      <c r="C466" s="12"/>
    </row>
    <row r="467" ht="15" customHeight="1">
      <c r="C467" s="12"/>
    </row>
    <row r="468" ht="15" customHeight="1">
      <c r="C468" s="12"/>
    </row>
    <row r="469" ht="15" customHeight="1">
      <c r="C469" s="12"/>
    </row>
    <row r="470" ht="15" customHeight="1">
      <c r="C470" s="12"/>
    </row>
    <row r="471" ht="15" customHeight="1">
      <c r="C471" s="12"/>
    </row>
    <row r="472" ht="15" customHeight="1">
      <c r="C472" s="12"/>
    </row>
    <row r="473" ht="15" customHeight="1">
      <c r="C473" s="12"/>
    </row>
    <row r="474" ht="15" customHeight="1">
      <c r="C474" s="12"/>
    </row>
    <row r="475" ht="15" customHeight="1">
      <c r="C475" s="12"/>
    </row>
    <row r="476" ht="15" customHeight="1">
      <c r="C476" s="12"/>
    </row>
    <row r="477" ht="15" customHeight="1">
      <c r="C477" s="12"/>
    </row>
    <row r="478" ht="15" customHeight="1">
      <c r="C478" s="12"/>
    </row>
    <row r="479" ht="15" customHeight="1">
      <c r="C479" s="12"/>
    </row>
    <row r="480" ht="15" customHeight="1">
      <c r="C480" s="12"/>
    </row>
    <row r="481" ht="15" customHeight="1">
      <c r="C481" s="12"/>
    </row>
    <row r="482" ht="15" customHeight="1">
      <c r="C482" s="12"/>
    </row>
    <row r="483" ht="15" customHeight="1">
      <c r="C483" s="12"/>
    </row>
    <row r="484" ht="15" customHeight="1">
      <c r="C484" s="12"/>
    </row>
    <row r="485" ht="15" customHeight="1">
      <c r="C485" s="12"/>
    </row>
    <row r="486" ht="15" customHeight="1">
      <c r="C486" s="12"/>
    </row>
    <row r="487" ht="15" customHeight="1">
      <c r="C487" s="12"/>
    </row>
    <row r="488" ht="15" customHeight="1">
      <c r="C488" s="12"/>
    </row>
    <row r="489" ht="15" customHeight="1">
      <c r="C489" s="12"/>
    </row>
    <row r="490" ht="15" customHeight="1">
      <c r="C490" s="12"/>
    </row>
    <row r="491" ht="15" customHeight="1">
      <c r="C491" s="12"/>
    </row>
    <row r="492" ht="15" customHeight="1">
      <c r="C492" s="12"/>
    </row>
    <row r="493" ht="15" customHeight="1">
      <c r="C493" s="12"/>
    </row>
    <row r="494" ht="15" customHeight="1">
      <c r="C494" s="12"/>
    </row>
    <row r="495" ht="15" customHeight="1">
      <c r="C495" s="12"/>
    </row>
    <row r="496" ht="15" customHeight="1">
      <c r="C496" s="12"/>
    </row>
    <row r="497" ht="15" customHeight="1">
      <c r="C497" s="12"/>
    </row>
    <row r="498" ht="15" customHeight="1">
      <c r="C498" s="12"/>
    </row>
    <row r="499" ht="15" customHeight="1">
      <c r="C499" s="12"/>
    </row>
    <row r="500" ht="15" customHeight="1">
      <c r="C500" s="12"/>
    </row>
    <row r="501" ht="15" customHeight="1">
      <c r="C501" s="12"/>
    </row>
    <row r="502" ht="15" customHeight="1">
      <c r="C502" s="12"/>
    </row>
    <row r="503" ht="15" customHeight="1">
      <c r="C503" s="12"/>
    </row>
    <row r="504" ht="15" customHeight="1">
      <c r="C504" s="12"/>
    </row>
    <row r="505" ht="15" customHeight="1">
      <c r="C505" s="12"/>
    </row>
    <row r="506" ht="15" customHeight="1">
      <c r="C506" s="12"/>
    </row>
    <row r="507" ht="15" customHeight="1">
      <c r="C507" s="12"/>
    </row>
    <row r="508" ht="15" customHeight="1">
      <c r="C508" s="12"/>
    </row>
    <row r="509" ht="15" customHeight="1">
      <c r="C509" s="12"/>
    </row>
    <row r="510" ht="15" customHeight="1">
      <c r="C510" s="12"/>
    </row>
    <row r="511" ht="15" customHeight="1">
      <c r="C511" s="12"/>
    </row>
    <row r="512" ht="15" customHeight="1">
      <c r="C512" s="12"/>
    </row>
    <row r="513" ht="15" customHeight="1">
      <c r="C513" s="12"/>
    </row>
    <row r="514" ht="15" customHeight="1">
      <c r="C514" s="12"/>
    </row>
    <row r="515" ht="15" customHeight="1">
      <c r="C515" s="12"/>
    </row>
    <row r="516" ht="15" customHeight="1">
      <c r="C516" s="12"/>
    </row>
    <row r="517" ht="15" customHeight="1">
      <c r="C517" s="12"/>
    </row>
    <row r="518" ht="15" customHeight="1">
      <c r="C518" s="12"/>
    </row>
    <row r="519" ht="15" customHeight="1">
      <c r="C519" s="12"/>
    </row>
    <row r="520" ht="15" customHeight="1">
      <c r="C520" s="12"/>
    </row>
    <row r="521" ht="15" customHeight="1">
      <c r="C521" s="12"/>
    </row>
    <row r="522" ht="15" customHeight="1">
      <c r="C522" s="12"/>
    </row>
    <row r="523" ht="15" customHeight="1">
      <c r="C523" s="12"/>
    </row>
    <row r="524" ht="15" customHeight="1">
      <c r="C524" s="12"/>
    </row>
    <row r="525" ht="15" customHeight="1">
      <c r="C525" s="12"/>
    </row>
    <row r="526" ht="15" customHeight="1">
      <c r="C526" s="12"/>
    </row>
    <row r="527" ht="15" customHeight="1">
      <c r="C527" s="12"/>
    </row>
    <row r="528" ht="15" customHeight="1">
      <c r="C528" s="12"/>
    </row>
    <row r="529" ht="15" customHeight="1">
      <c r="C529" s="12"/>
    </row>
    <row r="530" ht="15" customHeight="1">
      <c r="C530" s="12"/>
    </row>
    <row r="531" ht="15" customHeight="1">
      <c r="C531" s="12"/>
    </row>
    <row r="532" ht="15" customHeight="1">
      <c r="C532" s="12"/>
    </row>
    <row r="533" ht="15" customHeight="1">
      <c r="C533" s="12"/>
    </row>
    <row r="534" ht="15" customHeight="1">
      <c r="C534" s="12"/>
    </row>
    <row r="535" ht="15" customHeight="1">
      <c r="C535" s="12"/>
    </row>
    <row r="536" ht="15" customHeight="1">
      <c r="C536" s="12"/>
    </row>
    <row r="537" ht="15" customHeight="1">
      <c r="C537" s="12"/>
    </row>
    <row r="538" ht="15" customHeight="1">
      <c r="C538" s="12"/>
    </row>
    <row r="539" ht="15" customHeight="1">
      <c r="C539" s="12"/>
    </row>
    <row r="540" ht="15" customHeight="1">
      <c r="C540" s="12"/>
    </row>
    <row r="541" ht="15" customHeight="1">
      <c r="C541" s="12"/>
    </row>
    <row r="542" ht="15" customHeight="1">
      <c r="C542" s="12"/>
    </row>
    <row r="543" ht="15" customHeight="1">
      <c r="C543" s="12"/>
    </row>
    <row r="544" ht="15" customHeight="1">
      <c r="C544" s="12"/>
    </row>
    <row r="545" ht="15" customHeight="1">
      <c r="C545" s="12"/>
    </row>
    <row r="546" ht="15" customHeight="1">
      <c r="C546" s="12"/>
    </row>
    <row r="547" ht="15" customHeight="1">
      <c r="C547" s="12"/>
    </row>
    <row r="548" ht="15" customHeight="1">
      <c r="C548" s="12"/>
    </row>
    <row r="549" ht="15" customHeight="1">
      <c r="C549" s="12"/>
    </row>
    <row r="550" ht="15" customHeight="1">
      <c r="C550" s="12"/>
    </row>
    <row r="551" ht="15" customHeight="1">
      <c r="C551" s="12"/>
    </row>
    <row r="552" ht="15" customHeight="1">
      <c r="C552" s="12"/>
    </row>
    <row r="553" ht="15" customHeight="1">
      <c r="C553" s="12"/>
    </row>
    <row r="554" ht="15" customHeight="1">
      <c r="C554" s="12"/>
    </row>
    <row r="555" ht="15" customHeight="1">
      <c r="C555" s="12"/>
    </row>
    <row r="556" ht="15" customHeight="1">
      <c r="C556" s="12"/>
    </row>
    <row r="557" ht="15" customHeight="1">
      <c r="C557" s="12"/>
    </row>
    <row r="558" ht="15" customHeight="1">
      <c r="C558" s="12"/>
    </row>
    <row r="559" ht="15" customHeight="1">
      <c r="C559" s="12"/>
    </row>
    <row r="560" ht="15" customHeight="1">
      <c r="C560" s="12"/>
    </row>
    <row r="561" ht="15" customHeight="1">
      <c r="C561" s="12"/>
    </row>
    <row r="562" ht="15" customHeight="1">
      <c r="C562" s="12"/>
    </row>
    <row r="563" ht="15" customHeight="1">
      <c r="C563" s="12"/>
    </row>
    <row r="564" ht="15" customHeight="1">
      <c r="C564" s="12"/>
    </row>
    <row r="565" ht="15" customHeight="1">
      <c r="C565" s="12"/>
    </row>
    <row r="566" ht="15" customHeight="1">
      <c r="C566" s="12"/>
    </row>
    <row r="567" ht="15" customHeight="1">
      <c r="C567" s="12"/>
    </row>
    <row r="568" ht="15" customHeight="1">
      <c r="C568" s="12"/>
    </row>
    <row r="569" ht="15" customHeight="1">
      <c r="C569" s="12"/>
    </row>
    <row r="570" ht="15" customHeight="1">
      <c r="C570" s="12"/>
    </row>
    <row r="571" ht="15" customHeight="1">
      <c r="C571" s="12"/>
    </row>
    <row r="572" ht="15" customHeight="1">
      <c r="C572" s="12"/>
    </row>
    <row r="573" ht="15" customHeight="1">
      <c r="C573" s="12"/>
    </row>
    <row r="574" ht="15" customHeight="1">
      <c r="C574" s="12"/>
    </row>
    <row r="575" ht="15" customHeight="1">
      <c r="C575" s="12"/>
    </row>
    <row r="576" ht="15" customHeight="1">
      <c r="C576" s="12"/>
    </row>
    <row r="577" ht="15" customHeight="1">
      <c r="C577" s="12"/>
    </row>
    <row r="578" ht="15" customHeight="1">
      <c r="C578" s="12"/>
    </row>
    <row r="579" ht="15" customHeight="1">
      <c r="C579" s="12"/>
    </row>
    <row r="580" ht="15" customHeight="1">
      <c r="C580" s="12"/>
    </row>
    <row r="581" ht="15" customHeight="1">
      <c r="C581" s="12"/>
    </row>
    <row r="582" ht="15" customHeight="1">
      <c r="C582" s="12"/>
    </row>
    <row r="583" ht="15" customHeight="1">
      <c r="C583" s="12"/>
    </row>
    <row r="584" ht="15" customHeight="1">
      <c r="C584" s="12"/>
    </row>
    <row r="585" ht="15" customHeight="1">
      <c r="C585" s="12"/>
    </row>
    <row r="586" ht="15" customHeight="1">
      <c r="C586" s="12"/>
    </row>
    <row r="587" ht="15" customHeight="1">
      <c r="C587" s="12"/>
    </row>
    <row r="588" ht="15" customHeight="1">
      <c r="C588" s="12"/>
    </row>
    <row r="589" ht="15" customHeight="1">
      <c r="C589" s="12"/>
    </row>
    <row r="590" ht="15" customHeight="1">
      <c r="C590" s="12"/>
    </row>
    <row r="591" ht="15" customHeight="1">
      <c r="C591" s="12"/>
    </row>
    <row r="592" ht="15" customHeight="1">
      <c r="C592" s="12"/>
    </row>
    <row r="593" ht="15" customHeight="1">
      <c r="C593" s="12"/>
    </row>
    <row r="594" ht="15" customHeight="1">
      <c r="C594" s="12"/>
    </row>
    <row r="595" ht="15" customHeight="1">
      <c r="C595" s="12"/>
    </row>
    <row r="596" ht="15" customHeight="1">
      <c r="C596" s="12"/>
    </row>
    <row r="597" ht="15" customHeight="1">
      <c r="C597" s="12"/>
    </row>
    <row r="598" ht="15" customHeight="1">
      <c r="C598" s="12"/>
    </row>
    <row r="599" ht="15" customHeight="1">
      <c r="C599" s="12"/>
    </row>
    <row r="600" ht="15" customHeight="1">
      <c r="C600" s="12"/>
    </row>
    <row r="601" ht="15" customHeight="1">
      <c r="C601" s="12"/>
    </row>
    <row r="602" ht="15" customHeight="1">
      <c r="C602" s="12"/>
    </row>
    <row r="603" ht="15" customHeight="1">
      <c r="C603" s="12"/>
    </row>
    <row r="604" ht="15" customHeight="1">
      <c r="C604" s="12"/>
    </row>
    <row r="605" ht="15" customHeight="1">
      <c r="C605" s="12"/>
    </row>
    <row r="606" ht="15" customHeight="1">
      <c r="C606" s="12"/>
    </row>
    <row r="607" ht="15" customHeight="1">
      <c r="C607" s="12"/>
    </row>
    <row r="608" ht="15" customHeight="1">
      <c r="C608" s="12"/>
    </row>
    <row r="609" ht="15" customHeight="1">
      <c r="C609" s="12"/>
    </row>
    <row r="610" ht="15" customHeight="1">
      <c r="C610" s="12"/>
    </row>
    <row r="611" ht="15" customHeight="1">
      <c r="C611" s="12"/>
    </row>
    <row r="612" ht="15" customHeight="1">
      <c r="C612" s="12"/>
    </row>
    <row r="613" ht="15" customHeight="1">
      <c r="C613" s="12"/>
    </row>
  </sheetData>
  <sheetProtection/>
  <hyperlinks>
    <hyperlink ref="A129" r:id="rId1" tooltip="men_s_basketball:dwyane_wade" display="http://wiki.muscoop.com/doku.php/men_s_basketball/dwyane_wade"/>
    <hyperlink ref="A130" r:id="rId2" tooltip="men_s_basketball:robert_jackson" display="http://wiki.muscoop.com/doku.php/men_s_basketball/robert_jackson"/>
    <hyperlink ref="A131" r:id="rId3" tooltip="men_s_basketball:travis_diener" display="http://wiki.muscoop.com/doku.php/men_s_basketball/travis_diener"/>
    <hyperlink ref="A132" r:id="rId4" tooltip="men_s_basketball:scott_merritt" display="http://wiki.muscoop.com/doku.php/men_s_basketball/scott_merritt"/>
    <hyperlink ref="A133" r:id="rId5" tooltip="men_s_basketball:steve_novak" display="http://wiki.muscoop.com/doku.php/men_s_basketball/steve_novak"/>
    <hyperlink ref="A134" r:id="rId6" tooltip="men_s_basketball:todd_townsend" display="http://wiki.muscoop.com/doku.php/men_s_basketball/todd_townsend"/>
    <hyperlink ref="A135" r:id="rId7" tooltip="men_s_basketball:terry_sanders" display="http://wiki.muscoop.com/doku.php/men_s_basketball/terry_sanders"/>
    <hyperlink ref="A136" r:id="rId8" tooltip="men_s_basketball:joe_chapman" display="http://wiki.muscoop.com/doku.php/men_s_basketball/joe_chapman"/>
    <hyperlink ref="A137" r:id="rId9" tooltip="men_s_basketball:karon_bradley" display="http://wiki.muscoop.com/doku.php/men_s_basketball/karon_bradley"/>
    <hyperlink ref="A138" r:id="rId10" tooltip="men_s_basketball:chris_grimm" display="http://wiki.muscoop.com/doku.php/men_s_basketball/chris_grimm"/>
    <hyperlink ref="A139" r:id="rId11" tooltip="men_s_basketball:jared_sichting" display="http://wiki.muscoop.com/doku.php/men_s_basketball/jared_sichting"/>
    <hyperlink ref="A140" r:id="rId12" tooltip="men_s_basketball:tony_gries" display="http://wiki.muscoop.com/doku.php/men_s_basketball/tony_gries"/>
    <hyperlink ref="A34" r:id="rId13" tooltip="men_s_basketball:butch_lee" display="http://wiki.muscoop.com/doku.php/men_s_basketball/butch_lee"/>
    <hyperlink ref="A35" r:id="rId14" tooltip="men_s_basketball:bo_ellis" display="http://wiki.muscoop.com/doku.php/men_s_basketball/bo_ellis"/>
    <hyperlink ref="A36" r:id="rId15" tooltip="men_s_basketball:jerome_whitehead" display="http://wiki.muscoop.com/doku.php/men_s_basketball/jerome_whitehead"/>
    <hyperlink ref="A37" r:id="rId16" tooltip="men_s_basketball:gary_rosenberger" display="http://wiki.muscoop.com/doku.php/men_s_basketball/gary_rosenberger"/>
    <hyperlink ref="A38" r:id="rId17" tooltip="men_s_basketball:jim_boylan" display="http://wiki.muscoop.com/doku.php/men_s_basketball/jim_boylan"/>
    <hyperlink ref="A39" r:id="rId18" tooltip="men_s_basketball:bernard_toone" display="http://wiki.muscoop.com/doku.php/men_s_basketball/bernard_toone"/>
    <hyperlink ref="A40" r:id="rId19" tooltip="men_s_basketball:ulice_payne" display="http://wiki.muscoop.com/doku.php/men_s_basketball/ulice_payne"/>
    <hyperlink ref="A41" r:id="rId20" tooltip="men_s_basketball:bill_neary" display="http://wiki.muscoop.com/doku.php/men_s_basketball/bill_neary"/>
    <hyperlink ref="A42" r:id="rId21" tooltip="men_s_basketball:jim_dudley" display="http://wiki.muscoop.com/doku.php/men_s_basketball/jim_dudley"/>
    <hyperlink ref="A43" r:id="rId22" tooltip="men_s_basketball:robert_byrd" display="http://wiki.muscoop.com/doku.php/men_s_basketball/robert_byrd"/>
    <hyperlink ref="A44" r:id="rId23" tooltip="men_s_basketball:craig_butrym" display="http://wiki.muscoop.com/doku.php/men_s_basketball/craig_butrym"/>
    <hyperlink ref="A45" r:id="rId24" tooltip="men_s_basketball:mark_lavin" display="http://wiki.muscoop.com/doku.php/men_s_basketball/mark_lavin"/>
    <hyperlink ref="A2" r:id="rId25" tooltip="men_s_basketball:mike_moran" display="http://wiki.muscoop.com/doku.php/men_s_basketball/mike_moran"/>
    <hyperlink ref="A3" r:id="rId26" tooltip="men_s_basketball:john_glaser" display="http://wiki.muscoop.com/doku.php/men_s_basketball/john_glaser"/>
    <hyperlink ref="A4" r:id="rId27" tooltip="men_s_basketball:jim_mccoy" display="http://wiki.muscoop.com/doku.php/men_s_basketball/jim_mccoy"/>
    <hyperlink ref="A5" r:id="rId28" tooltip="men_s_basketball:gerry_hopfensperger" display="http://wiki.muscoop.com/doku.php/men_s_basketball/gerry_hopfensperger"/>
    <hyperlink ref="A6" r:id="rId29" tooltip="men_s_basketball:bob_walczak" display="http://wiki.muscoop.com/doku.php/men_s_basketball/bob_walczak"/>
    <hyperlink ref="A7" r:id="rId30" tooltip="men_s_basketball:clem_massey" display="http://wiki.muscoop.com/doku.php/men_s_basketball/clem_massey"/>
    <hyperlink ref="A8" r:id="rId31" tooltip="men_s_basketball:gene_suppelsa" display="http://wiki.muscoop.com/doku.php/men_s_basketball/gene_suppelsa"/>
    <hyperlink ref="A9" r:id="rId32" tooltip="men_s_basketball:jim_benka" display="http://wiki.muscoop.com/doku.php/men_s_basketball/jim_benka"/>
    <hyperlink ref="A10" r:id="rId33" tooltip="men_s_basketball:tom_sebastian" display="http://wiki.muscoop.com/doku.php/men_s_basketball/tom_sebastian"/>
    <hyperlink ref="A11" r:id="rId34" tooltip="men_s_basketball:jack_gardner" display="http://wiki.muscoop.com/doku.php/men_s_basketball/jack_gardner"/>
    <hyperlink ref="A12" r:id="rId35" tooltip="men_s_basketball:tom_gurtler" display="http://wiki.muscoop.com/doku.php/men_s_basketball/tom_gurtler"/>
    <hyperlink ref="A13" r:id="rId36" tooltip="men_s_basketball:bob_hutchinson" display="http://wiki.muscoop.com/doku.php/men_s_basketball/bob_hutchinson"/>
    <hyperlink ref="A14" r:id="rId37" tooltip="men_s_basketball:dennis_carroll" display="http://wiki.muscoop.com/doku.php/men_s_basketball/dennis_carroll"/>
    <hyperlink ref="A15" r:id="rId38" tooltip="men_s_basketball:tom_fetherston" display="http://wiki.muscoop.com/doku.php/men_s_basketball/tom_fetherston"/>
    <hyperlink ref="A16" r:id="rId39" tooltip="men_s_basketball:mike_haviland" display="http://wiki.muscoop.com/doku.php/men_s_basketball/mike_haviland"/>
    <hyperlink ref="A52" r:id="rId40" tooltip="men_s_basketball:aaron_hutchins" display="http://wiki.muscoop.com/doku.php/men_s_basketball/aaron_hutchins"/>
    <hyperlink ref="A53" r:id="rId41" tooltip="men_s_basketball:roney_eford" display="http://wiki.muscoop.com/doku.php/men_s_basketball/roney_eford"/>
    <hyperlink ref="A54" r:id="rId42" tooltip="men_s_basketball:chris_crawford" display="http://wiki.muscoop.com/doku.php/men_s_basketball/chris_crawford"/>
    <hyperlink ref="A55" r:id="rId43" tooltip="men_s_basketball:anthony_pieper" display="http://wiki.muscoop.com/doku.php/men_s_basketball/anthony_pieper"/>
    <hyperlink ref="A56" r:id="rId44" tooltip="men_s_basketball:amal_mccaskill" display="http://wiki.muscoop.com/doku.php/men_s_basketball/amal_mccaskill"/>
    <hyperlink ref="A57" r:id="rId45" tooltip="men_s_basketball:faisal_abraham" display="http://wiki.muscoop.com/doku.php/men_s_basketball/faisal_abraham"/>
    <hyperlink ref="A58" r:id="rId46" tooltip="men_s_basketball:zack_mccall" display="http://wiki.muscoop.com/doku.php/men_s_basketball/zack_mccall"/>
    <hyperlink ref="A59" r:id="rId47" tooltip="men_s_basketball:richard_shaw" display="http://wiki.muscoop.com/doku.php/men_s_basketball/richard_shaw"/>
    <hyperlink ref="A60" r:id="rId48" tooltip="men_s_basketball:jarrod_lovette" display="http://wiki.muscoop.com/doku.php/men_s_basketball/jarrod_lovette"/>
    <hyperlink ref="A61" r:id="rId49" tooltip="men_s_basketball:mike_bargen" display="http://wiki.muscoop.com/doku.php/men_s_basketball/mike_bargen"/>
    <hyperlink ref="A62" r:id="rId50" tooltip="men_s_basketball:dwaine_streater" display="http://wiki.muscoop.com/doku.php/men_s_basketball/dwaine_streater"/>
    <hyperlink ref="A63" r:id="rId51" tooltip="men_s_basketball:mark_harris" display="http://wiki.muscoop.com/doku.php/men_s_basketball/mark_harris"/>
    <hyperlink ref="A83" r:id="rId52" tooltip="men_s_basketball:brian_wardle" display="http://wiki.muscoop.com/doku.php/men_s_basketball/brian_wardle"/>
    <hyperlink ref="A84" r:id="rId53" tooltip="men_s_basketball:john_cliff" display="http://wiki.muscoop.com/doku.php/men_s_basketball/john_cliff"/>
    <hyperlink ref="A85" r:id="rId54" tooltip="men_s_basketball:cordell_henry" display="http://wiki.muscoop.com/doku.php/men_s_basketball/cordell_henry"/>
    <hyperlink ref="A86" r:id="rId55" tooltip="men_s_basketball:oluoma_nnamaka" display="http://wiki.muscoop.com/doku.php/men_s_basketball/oluoma_nnamaka"/>
    <hyperlink ref="A87" r:id="rId56" tooltip="men_s_basketball:john_mueller" display="http://wiki.muscoop.com/doku.php/men_s_basketball/john_mueller"/>
    <hyperlink ref="A88" r:id="rId57" tooltip="men_s_basketball:jon_harris" display="http://wiki.muscoop.com/doku.php/men_s_basketball/jon_harris"/>
    <hyperlink ref="A89" r:id="rId58" tooltip="men_s_basketball:brian_barone" display="http://wiki.muscoop.com/doku.php/men_s_basketball/brian_barone"/>
    <hyperlink ref="A90" r:id="rId59" tooltip="men_s_basketball:john_polonowski" display="http://wiki.muscoop.com/doku.php/men_s_basketball/john_polonowski"/>
    <hyperlink ref="A91" r:id="rId60" tooltip="men_s_basketball:david_diggs" display="http://wiki.muscoop.com/doku.php/men_s_basketball/david_diggs"/>
    <hyperlink ref="A92" r:id="rId61" tooltip="men_s_basketball:greg_clausen" display="http://wiki.muscoop.com/doku.php/men_s_basketball/greg_clausen"/>
    <hyperlink ref="A93" r:id="rId62" tooltip="men_s_basketball:bart_miller" display="http://wiki.muscoop.com/doku.php/men_s_basketball/bart_miller"/>
    <hyperlink ref="A94" r:id="rId63" tooltip="men_s_basketball:krunti_hester" display="http://wiki.muscoop.com/doku.php/men_s_basketball/krunti_hester"/>
    <hyperlink ref="A98" r:id="rId64" tooltip="men_s_basketball:brian_wardle" display="http://wiki.muscoop.com/doku.php/men_s_basketball/brian_wardle"/>
    <hyperlink ref="A99" r:id="rId65" tooltip="men_s_basketball:cordell_henry" display="http://wiki.muscoop.com/doku.php/men_s_basketball/cordell_henry"/>
    <hyperlink ref="A100" r:id="rId66" tooltip="men_s_basketball:oluoma_nnamaka" display="http://wiki.muscoop.com/doku.php/men_s_basketball/oluoma_nnamaka"/>
    <hyperlink ref="A101" r:id="rId67" tooltip="men_s_basketball:odartey_blankson" display="http://wiki.muscoop.com/doku.php/men_s_basketball/odartey_blankson"/>
    <hyperlink ref="A102" r:id="rId68" tooltip="men_s_basketball:scott_merritt" display="http://wiki.muscoop.com/doku.php/men_s_basketball/scott_merritt"/>
    <hyperlink ref="A103" r:id="rId69" tooltip="men_s_basketball:jon_harris" display="http://wiki.muscoop.com/doku.php/men_s_basketball/jon_harris"/>
    <hyperlink ref="A104" r:id="rId70" tooltip="men_s_basketball:brian_barone" display="http://wiki.muscoop.com/doku.php/men_s_basketball/brian_barone"/>
    <hyperlink ref="A105" r:id="rId71" tooltip="men_s_basketball:john_mueller" display="http://wiki.muscoop.com/doku.php/men_s_basketball/john_mueller"/>
    <hyperlink ref="A106" r:id="rId72" tooltip="men_s_basketball:terry_sanders" display="http://wiki.muscoop.com/doku.php/men_s_basketball/terry_sanders"/>
    <hyperlink ref="A107" r:id="rId73" tooltip="men_s_basketball:greg_clausen" display="http://wiki.muscoop.com/doku.php/men_s_basketball/greg_clausen"/>
    <hyperlink ref="A108" r:id="rId74" tooltip="men_s_basketball:david_diggs" display="http://wiki.muscoop.com/doku.php/men_s_basketball/david_diggs"/>
    <hyperlink ref="A109" r:id="rId75" tooltip="men_s_basketball:pat_duffy" display="http://wiki.muscoop.com/doku.php/men_s_basketball/pat_duffy"/>
    <hyperlink ref="A113" r:id="rId76" tooltip="men_s_basketball:dwyane_wade" display="http://wiki.muscoop.com/doku.php/men_s_basketball/dwyane_wade"/>
    <hyperlink ref="A114" r:id="rId77" tooltip="men_s_basketball:cordell_henry" display="http://wiki.muscoop.com/doku.php/men_s_basketball/cordell_henry"/>
    <hyperlink ref="A115" r:id="rId78" tooltip="men_s_basketball:travis_diener" display="http://wiki.muscoop.com/doku.php/men_s_basketball/travis_diener"/>
    <hyperlink ref="A116" r:id="rId79" tooltip="men_s_basketball:oluoma_nnamaka" display="http://wiki.muscoop.com/doku.php/men_s_basketball/oluoma_nnamaka"/>
    <hyperlink ref="A117" r:id="rId80" tooltip="men_s_basketball:odartey_blankson" display="http://wiki.muscoop.com/doku.php/men_s_basketball/odartey_blankson"/>
    <hyperlink ref="A118" r:id="rId81" tooltip="men_s_basketball:scott_merritt" display="http://wiki.muscoop.com/doku.php/men_s_basketball/scott_merritt"/>
    <hyperlink ref="A119" r:id="rId82" tooltip="men_s_basketball:jon_harris" display="http://wiki.muscoop.com/doku.php/men_s_basketball/jon_harris"/>
    <hyperlink ref="A120" r:id="rId83" tooltip="men_s_basketball:david_diggs" display="http://wiki.muscoop.com/doku.php/men_s_basketball/david_diggs"/>
    <hyperlink ref="A121" r:id="rId84" tooltip="men_s_basketball:terry_sanders" display="http://wiki.muscoop.com/doku.php/men_s_basketball/terry_sanders"/>
    <hyperlink ref="A122" r:id="rId85" tooltip="men_s_basketball:todd_townsend" display="http://wiki.muscoop.com/doku.php/men_s_basketball/todd_townsend"/>
    <hyperlink ref="A123" r:id="rId86" tooltip="men_s_basketball:ron_howard" display="http://wiki.muscoop.com/doku.php/men_s_basketball/ron_howard"/>
    <hyperlink ref="A124" r:id="rId87" tooltip="men_s_basketball:kevin_menard" display="http://wiki.muscoop.com/doku.php/men_s_basketball/kevin_menard"/>
    <hyperlink ref="A144" r:id="rId88" tooltip="men_s_basketball:travis_diener" display="http://wiki.muscoop.com/doku.php/men_s_basketball/travis_diener"/>
    <hyperlink ref="A145" r:id="rId89" tooltip="men_s_basketball:steve_novak" display="http://wiki.muscoop.com/doku.php/men_s_basketball/steve_novak"/>
    <hyperlink ref="A146" r:id="rId90" tooltip="men_s_basketball:scott_merritt" display="http://wiki.muscoop.com/doku.php/men_s_basketball/scott_merritt"/>
    <hyperlink ref="A147" r:id="rId91" tooltip="men_s_basketball:dameon_mason" display="http://wiki.muscoop.com/doku.php/men_s_basketball/dameon_mason"/>
    <hyperlink ref="A148" r:id="rId92" tooltip="men_s_basketball:terry_sanders" display="http://wiki.muscoop.com/doku.php/men_s_basketball/terry_sanders"/>
    <hyperlink ref="A149" r:id="rId93" tooltip="men_s_basketball:joe_chapman" display="http://wiki.muscoop.com/doku.php/men_s_basketball/joe_chapman"/>
    <hyperlink ref="A150" r:id="rId94" tooltip="men_s_basketball:karon_bradley" display="http://wiki.muscoop.com/doku.php/men_s_basketball/karon_bradley"/>
    <hyperlink ref="A151" r:id="rId95" tooltip="men_s_basketball:todd_townsend" display="http://wiki.muscoop.com/doku.php/men_s_basketball/todd_townsend"/>
    <hyperlink ref="A152" r:id="rId96" tooltip="men_s_basketball:marcus_jackson" display="http://wiki.muscoop.com/doku.php/men_s_basketball/marcus_jackson"/>
    <hyperlink ref="A153" r:id="rId97" tooltip="men_s_basketball:brandon_bell" display="http://wiki.muscoop.com/doku.php/men_s_basketball/brandon_bell"/>
    <hyperlink ref="A154" r:id="rId98" tooltip="men_s_basketball:chris_grimm" display="http://wiki.muscoop.com/doku.php/men_s_basketball/chris_grimm"/>
    <hyperlink ref="A155" r:id="rId99" tooltip="men_s_basketball:carlton_christian" display="http://wiki.muscoop.com/doku.php/men_s_basketball/carlton_christian"/>
    <hyperlink ref="A156" r:id="rId100" tooltip="men_s_basketball:tony_gries" display="http://wiki.muscoop.com/doku.php/men_s_basketball/tony_gries"/>
    <hyperlink ref="A157" r:id="rId101" tooltip="men_s_basketball:andy_freund" display="http://wiki.muscoop.com/doku.php/men_s_basketball/andy_freund"/>
    <hyperlink ref="A158" r:id="rId102" tooltip="men_s_basketball:jared_sichting" display="http://wiki.muscoop.com/doku.php/men_s_basketball/jared_sichting"/>
    <hyperlink ref="A162" r:id="rId103" tooltip="men_s_basketball:travis_diener" display="http://wiki.muscoop.com/doku.php/men_s_basketball/travis_diener"/>
    <hyperlink ref="A163" r:id="rId104" tooltip="men_s_basketball:steve_novak" display="http://wiki.muscoop.com/doku.php/men_s_basketball/steve_novak"/>
    <hyperlink ref="A164" r:id="rId105" tooltip="men_s_basketball:dameon_mason" display="http://wiki.muscoop.com/doku.php/men_s_basketball/dameon_mason"/>
    <hyperlink ref="A165" r:id="rId106" tooltip="men_s_basketball:joe_chapman" display="http://wiki.muscoop.com/doku.php/men_s_basketball/joe_chapman"/>
    <hyperlink ref="A166" r:id="rId107" tooltip="men_s_basketball:ryan_amoroso" display="http://wiki.muscoop.com/doku.php/men_s_basketball/ryan_amoroso"/>
    <hyperlink ref="A167" r:id="rId108" tooltip="men_s_basketball:todd_townsend" display="http://wiki.muscoop.com/doku.php/men_s_basketball/todd_townsend"/>
    <hyperlink ref="A168" r:id="rId109" tooltip="men_s_basketball:marcus_jackson" display="http://wiki.muscoop.com/doku.php/men_s_basketball/marcus_jackson"/>
    <hyperlink ref="A169" r:id="rId110" tooltip="men_s_basketball:ousmane_barro" display="http://wiki.muscoop.com/doku.php/men_s_basketball/ousmane_barro"/>
    <hyperlink ref="A170" r:id="rId111" tooltip="men_s_basketball:mike_kinsella" display="http://wiki.muscoop.com/doku.php/men_s_basketball/mike_kinsella"/>
    <hyperlink ref="A171" r:id="rId112" tooltip="men_s_basketball:chris_grimm" display="http://wiki.muscoop.com/doku.php/men_s_basketball/chris_grimm"/>
    <hyperlink ref="A172" r:id="rId113" tooltip="men_s_basketball:niv_berkowitz" display="http://wiki.muscoop.com/doku.php/men_s_basketball/niv_berkowitz"/>
    <hyperlink ref="A173" r:id="rId114" tooltip="men_s_basketball:rob_hanley" display="http://wiki.muscoop.com/doku.php/men_s_basketball/rob_hanley"/>
    <hyperlink ref="A174" r:id="rId115" tooltip="men_s_basketball:shane_grube" display="http://wiki.muscoop.com/doku.php/men_s_basketball/shane_grube"/>
  </hyperlinks>
  <printOptions/>
  <pageMargins left="0.75" right="0.75" top="1" bottom="1" header="0.5" footer="0.5"/>
  <pageSetup fitToHeight="0" fitToWidth="1" horizontalDpi="600" verticalDpi="600" orientation="landscape" scale="75" r:id="rId116"/>
</worksheet>
</file>

<file path=xl/worksheets/sheet3.xml><?xml version="1.0" encoding="utf-8"?>
<worksheet xmlns="http://schemas.openxmlformats.org/spreadsheetml/2006/main" xmlns:r="http://schemas.openxmlformats.org/officeDocument/2006/relationships">
  <dimension ref="A1:P383"/>
  <sheetViews>
    <sheetView zoomScalePageLayoutView="0" workbookViewId="0" topLeftCell="A1">
      <selection activeCell="B383" sqref="A1:B383"/>
    </sheetView>
  </sheetViews>
  <sheetFormatPr defaultColWidth="9.140625" defaultRowHeight="12.75"/>
  <cols>
    <col min="1" max="1" width="47.421875" style="0" customWidth="1"/>
  </cols>
  <sheetData>
    <row r="1" spans="1:12" ht="12.75">
      <c r="A1" t="s">
        <v>1286</v>
      </c>
      <c r="B1" s="1">
        <v>1921</v>
      </c>
      <c r="C1" s="1"/>
      <c r="D1" s="1"/>
      <c r="E1" s="1"/>
      <c r="F1" s="1"/>
      <c r="G1" s="1"/>
      <c r="H1" s="1"/>
      <c r="I1" s="1"/>
      <c r="J1" s="1"/>
      <c r="K1" s="1"/>
      <c r="L1" s="1"/>
    </row>
    <row r="2" spans="1:12" ht="12.75">
      <c r="A2" s="25" t="s">
        <v>1287</v>
      </c>
      <c r="B2" s="2"/>
      <c r="C2" s="2"/>
      <c r="D2" s="2"/>
      <c r="E2" s="2"/>
      <c r="F2" s="2"/>
      <c r="G2" s="2"/>
      <c r="H2" s="2"/>
      <c r="I2" s="2"/>
      <c r="J2" s="2"/>
      <c r="K2" s="2"/>
      <c r="L2" s="2"/>
    </row>
    <row r="3" spans="1:12" ht="12.75">
      <c r="A3" s="25" t="s">
        <v>1288</v>
      </c>
      <c r="B3" s="2"/>
      <c r="C3" s="2"/>
      <c r="D3" s="2"/>
      <c r="E3" s="2"/>
      <c r="F3" s="2"/>
      <c r="G3" s="2"/>
      <c r="H3" s="2"/>
      <c r="I3" s="2"/>
      <c r="J3" s="2"/>
      <c r="K3" s="2"/>
      <c r="L3" s="2"/>
    </row>
    <row r="4" spans="1:12" ht="12.75">
      <c r="A4" s="25" t="s">
        <v>1289</v>
      </c>
      <c r="B4" s="2"/>
      <c r="C4" s="2"/>
      <c r="D4" s="2"/>
      <c r="E4" s="2"/>
      <c r="F4" s="2"/>
      <c r="G4" s="2"/>
      <c r="H4" s="2"/>
      <c r="I4" s="2"/>
      <c r="J4" s="2"/>
      <c r="K4" s="2"/>
      <c r="L4" s="2"/>
    </row>
    <row r="6" spans="1:16" ht="12.75">
      <c r="A6" t="s">
        <v>1290</v>
      </c>
      <c r="B6" s="1">
        <v>22</v>
      </c>
      <c r="C6" s="1"/>
      <c r="D6" s="1"/>
      <c r="E6" s="1"/>
      <c r="F6" s="1"/>
      <c r="G6" s="1"/>
      <c r="H6" s="1"/>
      <c r="I6" s="1"/>
      <c r="J6" s="1"/>
      <c r="K6" s="1"/>
      <c r="L6" s="1"/>
      <c r="M6" s="1"/>
      <c r="N6" s="1"/>
      <c r="O6" s="1"/>
      <c r="P6" s="1"/>
    </row>
    <row r="7" spans="1:16" ht="12.75">
      <c r="A7" s="25" t="s">
        <v>1287</v>
      </c>
      <c r="B7" s="2"/>
      <c r="C7" s="2"/>
      <c r="D7" s="2"/>
      <c r="E7" s="2"/>
      <c r="F7" s="2"/>
      <c r="G7" s="2"/>
      <c r="H7" s="2"/>
      <c r="I7" s="2"/>
      <c r="J7" s="2"/>
      <c r="K7" s="2"/>
      <c r="L7" s="2"/>
      <c r="M7" s="2"/>
      <c r="N7" s="2"/>
      <c r="O7" s="2"/>
      <c r="P7" s="2"/>
    </row>
    <row r="8" spans="1:16" ht="12.75">
      <c r="A8" s="25" t="s">
        <v>1291</v>
      </c>
      <c r="B8" s="2"/>
      <c r="C8" s="2"/>
      <c r="D8" s="2"/>
      <c r="E8" s="2"/>
      <c r="F8" s="2"/>
      <c r="G8" s="2"/>
      <c r="H8" s="2"/>
      <c r="I8" s="2"/>
      <c r="J8" s="2"/>
      <c r="K8" s="2"/>
      <c r="L8" s="2"/>
      <c r="M8" s="2"/>
      <c r="N8" s="2"/>
      <c r="O8" s="2"/>
      <c r="P8" s="2"/>
    </row>
    <row r="9" spans="1:16" ht="12.75">
      <c r="A9" s="25" t="s">
        <v>1292</v>
      </c>
      <c r="B9" s="2"/>
      <c r="C9" s="2"/>
      <c r="D9" s="2"/>
      <c r="E9" s="2"/>
      <c r="F9" s="2"/>
      <c r="G9" s="2"/>
      <c r="H9" s="2"/>
      <c r="I9" s="2"/>
      <c r="J9" s="2"/>
      <c r="K9" s="2"/>
      <c r="L9" s="2"/>
      <c r="M9" s="2"/>
      <c r="N9" s="2"/>
      <c r="O9" s="2"/>
      <c r="P9" s="2"/>
    </row>
    <row r="11" spans="1:2" ht="12.75">
      <c r="A11" t="s">
        <v>1293</v>
      </c>
      <c r="B11">
        <v>23</v>
      </c>
    </row>
    <row r="12" ht="12.75">
      <c r="A12" s="25" t="s">
        <v>1287</v>
      </c>
    </row>
    <row r="13" ht="12.75">
      <c r="A13" s="25" t="s">
        <v>1294</v>
      </c>
    </row>
    <row r="14" ht="12.75">
      <c r="A14" s="25" t="s">
        <v>1295</v>
      </c>
    </row>
    <row r="16" spans="1:2" ht="12.75">
      <c r="A16" t="s">
        <v>1296</v>
      </c>
      <c r="B16">
        <v>24</v>
      </c>
    </row>
    <row r="17" ht="12.75">
      <c r="A17" s="25" t="s">
        <v>1287</v>
      </c>
    </row>
    <row r="18" ht="12.75">
      <c r="A18" s="25" t="s">
        <v>1297</v>
      </c>
    </row>
    <row r="19" ht="12.75">
      <c r="A19" s="25" t="s">
        <v>1295</v>
      </c>
    </row>
    <row r="21" spans="1:2" ht="12.75">
      <c r="A21" t="s">
        <v>1298</v>
      </c>
      <c r="B21">
        <v>31</v>
      </c>
    </row>
    <row r="22" ht="12.75">
      <c r="A22" t="s">
        <v>1299</v>
      </c>
    </row>
    <row r="23" ht="12.75">
      <c r="A23" t="s">
        <v>1300</v>
      </c>
    </row>
    <row r="24" ht="12.75">
      <c r="A24" t="s">
        <v>1301</v>
      </c>
    </row>
    <row r="26" spans="1:2" ht="12.75">
      <c r="A26" t="s">
        <v>1302</v>
      </c>
      <c r="B26">
        <v>32</v>
      </c>
    </row>
    <row r="27" ht="12.75">
      <c r="A27" t="s">
        <v>1299</v>
      </c>
    </row>
    <row r="28" ht="12.75">
      <c r="A28" t="s">
        <v>1303</v>
      </c>
    </row>
    <row r="29" ht="12.75">
      <c r="A29" t="s">
        <v>1301</v>
      </c>
    </row>
    <row r="31" spans="1:2" ht="12.75">
      <c r="A31" t="s">
        <v>1298</v>
      </c>
      <c r="B31">
        <v>35</v>
      </c>
    </row>
    <row r="32" ht="12.75">
      <c r="A32" t="s">
        <v>1299</v>
      </c>
    </row>
    <row r="33" ht="12.75">
      <c r="A33" t="s">
        <v>1304</v>
      </c>
    </row>
    <row r="34" ht="12.75">
      <c r="A34" t="s">
        <v>1305</v>
      </c>
    </row>
    <row r="36" spans="1:2" ht="12.75">
      <c r="A36" t="s">
        <v>1306</v>
      </c>
      <c r="B36">
        <v>36</v>
      </c>
    </row>
    <row r="37" ht="12.75">
      <c r="A37" t="s">
        <v>1299</v>
      </c>
    </row>
    <row r="38" ht="12.75">
      <c r="A38" t="s">
        <v>1307</v>
      </c>
    </row>
    <row r="39" ht="12.75">
      <c r="A39" t="s">
        <v>1308</v>
      </c>
    </row>
    <row r="41" spans="1:2" ht="12.75">
      <c r="A41" t="s">
        <v>1309</v>
      </c>
      <c r="B41">
        <v>37</v>
      </c>
    </row>
    <row r="42" ht="12.75">
      <c r="A42" t="s">
        <v>1299</v>
      </c>
    </row>
    <row r="43" ht="12.75">
      <c r="A43" t="s">
        <v>1310</v>
      </c>
    </row>
    <row r="44" ht="12.75">
      <c r="A44" t="s">
        <v>1311</v>
      </c>
    </row>
    <row r="46" spans="1:2" ht="12.75">
      <c r="A46" t="s">
        <v>1312</v>
      </c>
      <c r="B46">
        <v>38</v>
      </c>
    </row>
    <row r="47" ht="12.75">
      <c r="A47" t="s">
        <v>1299</v>
      </c>
    </row>
    <row r="48" ht="12.75">
      <c r="A48" t="s">
        <v>1313</v>
      </c>
    </row>
    <row r="49" ht="12.75">
      <c r="A49" t="s">
        <v>1314</v>
      </c>
    </row>
    <row r="51" spans="1:2" ht="12.75">
      <c r="A51" t="s">
        <v>1315</v>
      </c>
      <c r="B51">
        <v>39</v>
      </c>
    </row>
    <row r="52" ht="12.75">
      <c r="A52" t="s">
        <v>1299</v>
      </c>
    </row>
    <row r="53" ht="12.75">
      <c r="A53" t="s">
        <v>1316</v>
      </c>
    </row>
    <row r="54" ht="12.75">
      <c r="A54" t="s">
        <v>1317</v>
      </c>
    </row>
    <row r="56" spans="1:2" ht="12.75">
      <c r="A56" t="s">
        <v>1318</v>
      </c>
      <c r="B56">
        <v>40</v>
      </c>
    </row>
    <row r="57" ht="12.75">
      <c r="A57" t="s">
        <v>1299</v>
      </c>
    </row>
    <row r="58" ht="12.75">
      <c r="A58" t="s">
        <v>1319</v>
      </c>
    </row>
    <row r="59" ht="12.75">
      <c r="A59" t="s">
        <v>1320</v>
      </c>
    </row>
    <row r="61" spans="1:2" ht="12.75">
      <c r="A61" t="s">
        <v>1321</v>
      </c>
      <c r="B61">
        <v>41</v>
      </c>
    </row>
    <row r="62" ht="12.75">
      <c r="A62" t="s">
        <v>1322</v>
      </c>
    </row>
    <row r="63" ht="12.75">
      <c r="A63" t="s">
        <v>1299</v>
      </c>
    </row>
    <row r="64" ht="12.75">
      <c r="A64" t="s">
        <v>1323</v>
      </c>
    </row>
    <row r="65" ht="12.75">
      <c r="A65" t="s">
        <v>1324</v>
      </c>
    </row>
    <row r="67" spans="1:2" ht="12.75">
      <c r="A67" t="s">
        <v>1325</v>
      </c>
      <c r="B67">
        <v>42</v>
      </c>
    </row>
    <row r="68" ht="12.75">
      <c r="A68" t="s">
        <v>1322</v>
      </c>
    </row>
    <row r="69" ht="12.75">
      <c r="A69" t="s">
        <v>1299</v>
      </c>
    </row>
    <row r="70" ht="12.75">
      <c r="A70" t="s">
        <v>1326</v>
      </c>
    </row>
    <row r="71" ht="12.75">
      <c r="A71" t="s">
        <v>1327</v>
      </c>
    </row>
    <row r="73" spans="1:2" ht="12.75">
      <c r="A73" t="s">
        <v>1328</v>
      </c>
      <c r="B73">
        <v>43</v>
      </c>
    </row>
    <row r="74" ht="12.75">
      <c r="A74" t="s">
        <v>1322</v>
      </c>
    </row>
    <row r="75" ht="12.75">
      <c r="A75" t="s">
        <v>1299</v>
      </c>
    </row>
    <row r="76" ht="12.75">
      <c r="A76" t="s">
        <v>1329</v>
      </c>
    </row>
    <row r="77" ht="12.75">
      <c r="A77" t="s">
        <v>1330</v>
      </c>
    </row>
    <row r="79" spans="1:2" ht="12.75">
      <c r="A79" t="s">
        <v>1331</v>
      </c>
      <c r="B79">
        <v>44</v>
      </c>
    </row>
    <row r="80" ht="12.75">
      <c r="A80" t="s">
        <v>1322</v>
      </c>
    </row>
    <row r="81" ht="12.75">
      <c r="A81" t="s">
        <v>1299</v>
      </c>
    </row>
    <row r="82" ht="12.75">
      <c r="A82" t="s">
        <v>1332</v>
      </c>
    </row>
    <row r="84" spans="1:2" ht="12.75">
      <c r="A84" t="s">
        <v>1333</v>
      </c>
      <c r="B84">
        <v>45</v>
      </c>
    </row>
    <row r="85" ht="12.75">
      <c r="A85" t="s">
        <v>1334</v>
      </c>
    </row>
    <row r="86" ht="12.75">
      <c r="A86" t="s">
        <v>1299</v>
      </c>
    </row>
    <row r="87" ht="12.75">
      <c r="A87" t="s">
        <v>1335</v>
      </c>
    </row>
    <row r="89" spans="1:2" ht="12.75">
      <c r="A89" t="s">
        <v>1298</v>
      </c>
      <c r="B89">
        <v>46</v>
      </c>
    </row>
    <row r="90" ht="12.75">
      <c r="A90" t="s">
        <v>1322</v>
      </c>
    </row>
    <row r="91" ht="12.75">
      <c r="A91" t="s">
        <v>1299</v>
      </c>
    </row>
    <row r="92" ht="12.75">
      <c r="A92" t="s">
        <v>1336</v>
      </c>
    </row>
    <row r="93" ht="12.75">
      <c r="A93" t="s">
        <v>1337</v>
      </c>
    </row>
    <row r="95" spans="1:2" ht="12.75">
      <c r="A95" t="s">
        <v>1338</v>
      </c>
      <c r="B95">
        <v>47</v>
      </c>
    </row>
    <row r="96" ht="12.75">
      <c r="A96" t="s">
        <v>1322</v>
      </c>
    </row>
    <row r="97" ht="12.75">
      <c r="A97" t="s">
        <v>1299</v>
      </c>
    </row>
    <row r="98" ht="12.75">
      <c r="A98" t="s">
        <v>1339</v>
      </c>
    </row>
    <row r="99" ht="12.75">
      <c r="A99" t="s">
        <v>1340</v>
      </c>
    </row>
    <row r="101" spans="1:2" ht="12.75">
      <c r="A101" t="s">
        <v>1341</v>
      </c>
      <c r="B101">
        <v>48</v>
      </c>
    </row>
    <row r="102" ht="12.75">
      <c r="A102" t="s">
        <v>1322</v>
      </c>
    </row>
    <row r="103" ht="12.75">
      <c r="A103" t="s">
        <v>1299</v>
      </c>
    </row>
    <row r="104" ht="12.75">
      <c r="A104" t="s">
        <v>1342</v>
      </c>
    </row>
    <row r="105" ht="12.75">
      <c r="A105" t="s">
        <v>1343</v>
      </c>
    </row>
    <row r="107" spans="1:2" ht="12.75">
      <c r="A107" t="s">
        <v>1344</v>
      </c>
      <c r="B107">
        <v>49</v>
      </c>
    </row>
    <row r="108" ht="12.75">
      <c r="A108" t="s">
        <v>1322</v>
      </c>
    </row>
    <row r="109" ht="12.75">
      <c r="A109" t="s">
        <v>1299</v>
      </c>
    </row>
    <row r="110" ht="12.75">
      <c r="A110" t="s">
        <v>1345</v>
      </c>
    </row>
    <row r="111" ht="12.75">
      <c r="A111" t="s">
        <v>1346</v>
      </c>
    </row>
    <row r="113" spans="1:2" ht="12.75">
      <c r="A113" t="s">
        <v>1347</v>
      </c>
      <c r="B113">
        <v>50</v>
      </c>
    </row>
    <row r="114" ht="12.75">
      <c r="A114" t="s">
        <v>1348</v>
      </c>
    </row>
    <row r="115" ht="12.75">
      <c r="A115" t="s">
        <v>1299</v>
      </c>
    </row>
    <row r="116" ht="12.75">
      <c r="A116" t="s">
        <v>1349</v>
      </c>
    </row>
    <row r="117" ht="12.75">
      <c r="A117" t="s">
        <v>1350</v>
      </c>
    </row>
    <row r="119" spans="1:2" ht="12.75">
      <c r="A119" t="s">
        <v>1351</v>
      </c>
      <c r="B119">
        <v>51</v>
      </c>
    </row>
    <row r="120" ht="12.75">
      <c r="A120" t="s">
        <v>1322</v>
      </c>
    </row>
    <row r="121" ht="12.75">
      <c r="A121" t="s">
        <v>1299</v>
      </c>
    </row>
    <row r="122" ht="12.75">
      <c r="A122" t="s">
        <v>1352</v>
      </c>
    </row>
    <row r="123" ht="12.75">
      <c r="A123" t="s">
        <v>1353</v>
      </c>
    </row>
    <row r="124" ht="12.75">
      <c r="A124" t="s">
        <v>1354</v>
      </c>
    </row>
    <row r="126" spans="1:2" ht="12.75">
      <c r="A126" t="s">
        <v>1355</v>
      </c>
      <c r="B126">
        <v>52</v>
      </c>
    </row>
    <row r="127" ht="12.75">
      <c r="A127" t="s">
        <v>1356</v>
      </c>
    </row>
    <row r="128" ht="12.75">
      <c r="A128" s="25" t="s">
        <v>1357</v>
      </c>
    </row>
    <row r="129" spans="1:2" ht="12.75">
      <c r="A129" s="25" t="s">
        <v>1358</v>
      </c>
      <c r="B129" t="s">
        <v>1362</v>
      </c>
    </row>
    <row r="130" ht="12.75">
      <c r="A130" s="25" t="s">
        <v>1359</v>
      </c>
    </row>
    <row r="131" ht="12.75">
      <c r="A131" s="25" t="s">
        <v>1360</v>
      </c>
    </row>
    <row r="132" ht="12.75">
      <c r="A132" s="25" t="s">
        <v>1361</v>
      </c>
    </row>
    <row r="134" ht="12.75">
      <c r="A134" t="s">
        <v>1363</v>
      </c>
    </row>
    <row r="135" ht="12.75">
      <c r="A135" t="s">
        <v>1322</v>
      </c>
    </row>
    <row r="136" ht="12.75">
      <c r="A136" s="25" t="s">
        <v>1357</v>
      </c>
    </row>
    <row r="137" ht="12.75">
      <c r="A137" t="s">
        <v>1364</v>
      </c>
    </row>
    <row r="138" ht="12.75">
      <c r="A138" s="25" t="s">
        <v>1365</v>
      </c>
    </row>
    <row r="139" ht="12.75">
      <c r="A139" s="25" t="s">
        <v>1366</v>
      </c>
    </row>
    <row r="141" spans="1:2" ht="12.75">
      <c r="A141" t="s">
        <v>1367</v>
      </c>
      <c r="B141">
        <v>54</v>
      </c>
    </row>
    <row r="142" ht="12.75">
      <c r="A142" t="s">
        <v>1322</v>
      </c>
    </row>
    <row r="143" ht="12.75">
      <c r="A143" t="s">
        <v>1368</v>
      </c>
    </row>
    <row r="144" ht="12.75">
      <c r="A144" t="s">
        <v>1369</v>
      </c>
    </row>
    <row r="145" ht="12.75">
      <c r="A145" s="25" t="s">
        <v>1370</v>
      </c>
    </row>
    <row r="146" ht="12.75">
      <c r="A146" s="25" t="s">
        <v>1371</v>
      </c>
    </row>
    <row r="148" spans="1:3" ht="12.75">
      <c r="A148" s="25" t="s">
        <v>1372</v>
      </c>
      <c r="B148">
        <v>55</v>
      </c>
      <c r="C148" t="s">
        <v>1377</v>
      </c>
    </row>
    <row r="149" ht="12.75">
      <c r="A149" t="s">
        <v>1373</v>
      </c>
    </row>
    <row r="150" ht="12.75">
      <c r="A150" s="25" t="s">
        <v>1368</v>
      </c>
    </row>
    <row r="151" ht="12.75">
      <c r="A151" t="s">
        <v>1374</v>
      </c>
    </row>
    <row r="152" ht="12.75">
      <c r="A152" s="25" t="s">
        <v>1375</v>
      </c>
    </row>
    <row r="153" ht="12.75">
      <c r="A153" s="25" t="s">
        <v>1376</v>
      </c>
    </row>
    <row r="155" spans="1:2" ht="12.75">
      <c r="A155" t="s">
        <v>1363</v>
      </c>
      <c r="B155">
        <v>56</v>
      </c>
    </row>
    <row r="156" ht="12.75">
      <c r="A156" t="s">
        <v>1378</v>
      </c>
    </row>
    <row r="157" ht="12.75">
      <c r="A157" s="25" t="s">
        <v>1368</v>
      </c>
    </row>
    <row r="158" ht="12.75">
      <c r="A158" t="s">
        <v>1379</v>
      </c>
    </row>
    <row r="159" ht="12.75">
      <c r="A159" s="25" t="s">
        <v>1380</v>
      </c>
    </row>
    <row r="160" ht="12.75">
      <c r="A160" s="25" t="s">
        <v>1381</v>
      </c>
    </row>
    <row r="162" spans="1:3" ht="12.75">
      <c r="A162" t="s">
        <v>1382</v>
      </c>
      <c r="B162">
        <v>57</v>
      </c>
      <c r="C162" t="s">
        <v>1407</v>
      </c>
    </row>
    <row r="163" ht="12.75">
      <c r="A163" t="s">
        <v>1322</v>
      </c>
    </row>
    <row r="164" ht="12.75">
      <c r="A164" s="25" t="s">
        <v>1368</v>
      </c>
    </row>
    <row r="165" ht="12.75">
      <c r="A165" s="25" t="s">
        <v>1383</v>
      </c>
    </row>
    <row r="166" ht="12.75">
      <c r="A166" s="25" t="s">
        <v>1384</v>
      </c>
    </row>
    <row r="167" ht="12.75">
      <c r="A167" s="25" t="s">
        <v>1385</v>
      </c>
    </row>
    <row r="169" spans="1:2" ht="12.75">
      <c r="A169" t="s">
        <v>1403</v>
      </c>
      <c r="B169">
        <v>58</v>
      </c>
    </row>
    <row r="170" ht="12.75">
      <c r="A170" t="s">
        <v>1322</v>
      </c>
    </row>
    <row r="171" ht="12.75">
      <c r="A171" s="25" t="s">
        <v>1368</v>
      </c>
    </row>
    <row r="172" ht="12.75">
      <c r="A172" s="25" t="s">
        <v>1404</v>
      </c>
    </row>
    <row r="173" ht="12.75">
      <c r="A173" s="25" t="s">
        <v>1405</v>
      </c>
    </row>
    <row r="174" ht="12.75">
      <c r="A174" s="25" t="s">
        <v>1406</v>
      </c>
    </row>
    <row r="176" spans="1:3" ht="12.75">
      <c r="A176" t="s">
        <v>1408</v>
      </c>
      <c r="B176">
        <v>59</v>
      </c>
      <c r="C176" t="s">
        <v>1414</v>
      </c>
    </row>
    <row r="177" ht="12.75">
      <c r="A177" t="s">
        <v>1409</v>
      </c>
    </row>
    <row r="178" ht="12.75">
      <c r="A178" s="25" t="s">
        <v>1410</v>
      </c>
    </row>
    <row r="179" ht="12.75">
      <c r="A179" s="25" t="s">
        <v>1411</v>
      </c>
    </row>
    <row r="180" ht="12.75">
      <c r="A180" s="25" t="s">
        <v>1412</v>
      </c>
    </row>
    <row r="181" ht="12.75">
      <c r="A181" s="25" t="s">
        <v>1413</v>
      </c>
    </row>
    <row r="183" spans="1:2" ht="12.75">
      <c r="A183" t="s">
        <v>1415</v>
      </c>
      <c r="B183">
        <v>60</v>
      </c>
    </row>
    <row r="184" ht="12.75">
      <c r="A184" t="s">
        <v>1322</v>
      </c>
    </row>
    <row r="185" ht="12.75">
      <c r="A185" s="25" t="s">
        <v>1410</v>
      </c>
    </row>
    <row r="186" ht="12.75">
      <c r="A186" t="s">
        <v>1416</v>
      </c>
    </row>
    <row r="187" ht="12.75">
      <c r="A187" s="25" t="s">
        <v>1417</v>
      </c>
    </row>
    <row r="188" ht="12.75">
      <c r="A188" s="25" t="s">
        <v>1418</v>
      </c>
    </row>
    <row r="190" ht="12.75">
      <c r="A190" t="s">
        <v>1419</v>
      </c>
    </row>
    <row r="191" ht="12.75">
      <c r="A191" t="s">
        <v>1420</v>
      </c>
    </row>
    <row r="192" ht="12.75">
      <c r="A192" s="25" t="s">
        <v>1410</v>
      </c>
    </row>
    <row r="193" ht="12.75">
      <c r="A193" t="s">
        <v>1421</v>
      </c>
    </row>
    <row r="194" ht="12.75">
      <c r="A194" s="25" t="s">
        <v>1422</v>
      </c>
    </row>
    <row r="195" ht="12.75">
      <c r="A195" s="25" t="s">
        <v>1423</v>
      </c>
    </row>
    <row r="197" spans="1:2" ht="12.75">
      <c r="A197" t="s">
        <v>1424</v>
      </c>
      <c r="B197">
        <v>62</v>
      </c>
    </row>
    <row r="198" ht="12.75">
      <c r="A198" t="s">
        <v>1322</v>
      </c>
    </row>
    <row r="199" ht="12.75">
      <c r="A199" s="25" t="s">
        <v>1410</v>
      </c>
    </row>
    <row r="200" ht="12.75">
      <c r="A200" t="s">
        <v>1425</v>
      </c>
    </row>
    <row r="201" ht="12.75">
      <c r="A201" t="s">
        <v>1426</v>
      </c>
    </row>
    <row r="202" ht="12.75">
      <c r="A202" t="s">
        <v>1427</v>
      </c>
    </row>
    <row r="204" spans="1:2" ht="12.75">
      <c r="A204" t="s">
        <v>1428</v>
      </c>
      <c r="B204">
        <v>63</v>
      </c>
    </row>
    <row r="205" ht="12.75">
      <c r="A205" t="s">
        <v>1429</v>
      </c>
    </row>
    <row r="206" ht="12.75">
      <c r="A206" s="25" t="s">
        <v>1410</v>
      </c>
    </row>
    <row r="207" ht="12.75">
      <c r="A207" s="25" t="s">
        <v>1425</v>
      </c>
    </row>
    <row r="208" ht="12.75">
      <c r="A208" s="25" t="s">
        <v>1430</v>
      </c>
    </row>
    <row r="209" ht="12.75">
      <c r="A209" s="25" t="s">
        <v>1431</v>
      </c>
    </row>
    <row r="211" spans="1:2" ht="12.75">
      <c r="A211" t="s">
        <v>1432</v>
      </c>
      <c r="B211">
        <v>64</v>
      </c>
    </row>
    <row r="212" ht="12.75">
      <c r="A212" t="s">
        <v>1322</v>
      </c>
    </row>
    <row r="213" ht="12.75">
      <c r="A213" s="25" t="s">
        <v>1410</v>
      </c>
    </row>
    <row r="214" ht="12.75">
      <c r="A214" s="25" t="s">
        <v>1433</v>
      </c>
    </row>
    <row r="215" ht="12.75">
      <c r="A215" s="25" t="s">
        <v>1434</v>
      </c>
    </row>
    <row r="216" ht="12.75">
      <c r="A216" s="25" t="s">
        <v>1435</v>
      </c>
    </row>
    <row r="218" ht="12.75">
      <c r="A218" t="s">
        <v>1436</v>
      </c>
    </row>
    <row r="219" ht="12.75">
      <c r="A219" t="s">
        <v>1437</v>
      </c>
    </row>
    <row r="220" ht="12.75">
      <c r="A220" t="s">
        <v>1438</v>
      </c>
    </row>
    <row r="221" ht="12.75">
      <c r="A221" t="s">
        <v>1439</v>
      </c>
    </row>
    <row r="222" ht="12.75">
      <c r="A222" t="s">
        <v>1440</v>
      </c>
    </row>
    <row r="224" spans="1:2" ht="12.75">
      <c r="A224" t="s">
        <v>1441</v>
      </c>
      <c r="B224">
        <v>66</v>
      </c>
    </row>
    <row r="225" ht="12.75">
      <c r="A225" t="s">
        <v>1322</v>
      </c>
    </row>
    <row r="226" ht="12.75">
      <c r="A226" t="s">
        <v>1437</v>
      </c>
    </row>
    <row r="227" ht="12.75">
      <c r="A227" t="s">
        <v>1438</v>
      </c>
    </row>
    <row r="228" ht="12.75">
      <c r="A228" t="s">
        <v>1442</v>
      </c>
    </row>
    <row r="229" ht="12.75">
      <c r="A229" t="s">
        <v>1443</v>
      </c>
    </row>
    <row r="231" spans="1:3" ht="12.75">
      <c r="A231" t="s">
        <v>1444</v>
      </c>
      <c r="B231">
        <v>67</v>
      </c>
      <c r="C231" t="s">
        <v>1449</v>
      </c>
    </row>
    <row r="232" ht="12.75">
      <c r="A232" t="s">
        <v>1445</v>
      </c>
    </row>
    <row r="233" ht="12.75">
      <c r="A233" s="25" t="s">
        <v>1437</v>
      </c>
    </row>
    <row r="234" ht="12.75">
      <c r="A234" s="25" t="s">
        <v>1446</v>
      </c>
    </row>
    <row r="235" ht="12.75">
      <c r="A235" s="25" t="s">
        <v>1447</v>
      </c>
    </row>
    <row r="236" ht="12.75">
      <c r="A236" s="25" t="s">
        <v>1448</v>
      </c>
    </row>
    <row r="238" spans="1:3" ht="12.75">
      <c r="A238" t="s">
        <v>1450</v>
      </c>
      <c r="B238">
        <v>68</v>
      </c>
      <c r="C238" t="s">
        <v>1414</v>
      </c>
    </row>
    <row r="239" ht="12.75">
      <c r="A239" t="s">
        <v>1451</v>
      </c>
    </row>
    <row r="240" ht="12.75">
      <c r="A240" t="s">
        <v>1437</v>
      </c>
    </row>
    <row r="241" ht="12.75">
      <c r="A241" s="25" t="s">
        <v>1452</v>
      </c>
    </row>
    <row r="242" ht="12.75">
      <c r="A242" s="25" t="s">
        <v>1453</v>
      </c>
    </row>
    <row r="243" ht="12.75">
      <c r="A243" s="25" t="s">
        <v>1454</v>
      </c>
    </row>
    <row r="245" spans="1:3" ht="12.75">
      <c r="A245" t="s">
        <v>1455</v>
      </c>
      <c r="B245">
        <v>69</v>
      </c>
      <c r="C245" t="s">
        <v>1414</v>
      </c>
    </row>
    <row r="246" ht="12.75">
      <c r="A246" t="s">
        <v>1456</v>
      </c>
    </row>
    <row r="247" ht="12.75">
      <c r="A247" s="25" t="s">
        <v>1437</v>
      </c>
    </row>
    <row r="248" ht="12.75">
      <c r="A248" s="25" t="s">
        <v>1457</v>
      </c>
    </row>
    <row r="249" ht="12.75">
      <c r="A249" s="25" t="s">
        <v>1458</v>
      </c>
    </row>
    <row r="250" ht="12.75">
      <c r="A250" s="25" t="s">
        <v>1459</v>
      </c>
    </row>
    <row r="252" spans="1:2" ht="12.75">
      <c r="A252" t="s">
        <v>1460</v>
      </c>
      <c r="B252">
        <v>70</v>
      </c>
    </row>
    <row r="253" ht="12.75">
      <c r="A253" s="25" t="s">
        <v>1461</v>
      </c>
    </row>
    <row r="254" ht="12.75">
      <c r="A254" s="25" t="s">
        <v>1437</v>
      </c>
    </row>
    <row r="255" ht="12.75">
      <c r="A255" s="25" t="s">
        <v>1462</v>
      </c>
    </row>
    <row r="256" ht="12.75">
      <c r="A256" s="25" t="s">
        <v>1463</v>
      </c>
    </row>
    <row r="257" ht="12.75">
      <c r="A257" s="25" t="s">
        <v>1464</v>
      </c>
    </row>
    <row r="259" spans="1:2" ht="12.75">
      <c r="A259" t="s">
        <v>1466</v>
      </c>
      <c r="B259">
        <v>71</v>
      </c>
    </row>
    <row r="260" ht="12.75">
      <c r="A260" t="s">
        <v>1451</v>
      </c>
    </row>
    <row r="261" ht="12.75">
      <c r="A261" t="s">
        <v>1437</v>
      </c>
    </row>
    <row r="262" ht="12.75">
      <c r="A262" t="s">
        <v>1467</v>
      </c>
    </row>
    <row r="263" ht="12.75">
      <c r="A263" t="s">
        <v>1468</v>
      </c>
    </row>
    <row r="264" ht="12.75">
      <c r="A264" t="s">
        <v>1469</v>
      </c>
    </row>
    <row r="265" ht="12.75">
      <c r="A265" t="s">
        <v>1465</v>
      </c>
    </row>
    <row r="267" ht="12.75">
      <c r="A267" t="s">
        <v>1470</v>
      </c>
    </row>
    <row r="268" ht="12.75">
      <c r="A268" t="s">
        <v>1471</v>
      </c>
    </row>
    <row r="269" ht="12.75">
      <c r="A269" s="25" t="s">
        <v>1472</v>
      </c>
    </row>
    <row r="270" ht="12.75">
      <c r="A270" s="25" t="s">
        <v>1473</v>
      </c>
    </row>
    <row r="271" ht="12.75">
      <c r="A271" s="25" t="s">
        <v>1474</v>
      </c>
    </row>
    <row r="272" ht="12.75">
      <c r="A272" s="25" t="s">
        <v>1475</v>
      </c>
    </row>
    <row r="274" spans="1:2" ht="12.75">
      <c r="A274" t="s">
        <v>1476</v>
      </c>
      <c r="B274">
        <v>81</v>
      </c>
    </row>
    <row r="275" ht="12.75">
      <c r="A275" t="s">
        <v>1429</v>
      </c>
    </row>
    <row r="276" ht="12.75">
      <c r="A276" s="25" t="s">
        <v>1472</v>
      </c>
    </row>
    <row r="277" ht="12.75">
      <c r="A277" s="25" t="s">
        <v>1477</v>
      </c>
    </row>
    <row r="278" ht="12.75">
      <c r="A278" s="25" t="s">
        <v>1478</v>
      </c>
    </row>
    <row r="279" ht="12.75">
      <c r="A279" s="25" t="s">
        <v>1479</v>
      </c>
    </row>
    <row r="281" spans="1:2" ht="12.75">
      <c r="A281" t="s">
        <v>1480</v>
      </c>
      <c r="B281">
        <v>82</v>
      </c>
    </row>
    <row r="282" ht="12.75">
      <c r="A282" t="s">
        <v>1481</v>
      </c>
    </row>
    <row r="283" ht="12.75">
      <c r="A283" s="25" t="s">
        <v>1472</v>
      </c>
    </row>
    <row r="284" ht="12.75">
      <c r="A284" s="25" t="s">
        <v>1477</v>
      </c>
    </row>
    <row r="285" ht="12.75">
      <c r="A285" s="25" t="s">
        <v>1482</v>
      </c>
    </row>
    <row r="286" ht="12.75">
      <c r="A286" s="25" t="s">
        <v>1483</v>
      </c>
    </row>
    <row r="288" spans="1:2" ht="12.75">
      <c r="A288" t="s">
        <v>1484</v>
      </c>
      <c r="B288">
        <v>83</v>
      </c>
    </row>
    <row r="289" ht="12.75">
      <c r="A289" t="s">
        <v>1451</v>
      </c>
    </row>
    <row r="290" ht="12.75">
      <c r="A290" s="25" t="s">
        <v>1472</v>
      </c>
    </row>
    <row r="291" ht="12.75">
      <c r="A291" t="s">
        <v>1485</v>
      </c>
    </row>
    <row r="292" ht="12.75">
      <c r="A292" s="25" t="s">
        <v>1486</v>
      </c>
    </row>
    <row r="293" ht="12.75">
      <c r="A293" s="25" t="s">
        <v>1487</v>
      </c>
    </row>
    <row r="295" spans="1:2" ht="12.75">
      <c r="A295" t="s">
        <v>1488</v>
      </c>
      <c r="B295">
        <v>84</v>
      </c>
    </row>
    <row r="296" ht="12.75">
      <c r="A296" t="s">
        <v>1429</v>
      </c>
    </row>
    <row r="297" ht="12.75">
      <c r="A297" s="25" t="s">
        <v>1489</v>
      </c>
    </row>
    <row r="298" ht="12.75">
      <c r="A298" t="s">
        <v>1490</v>
      </c>
    </row>
    <row r="299" ht="12.75">
      <c r="A299" s="25" t="s">
        <v>1491</v>
      </c>
    </row>
    <row r="300" ht="12.75">
      <c r="A300" s="25" t="s">
        <v>1492</v>
      </c>
    </row>
    <row r="302" spans="1:2" ht="12.75">
      <c r="A302" t="s">
        <v>1493</v>
      </c>
      <c r="B302">
        <v>87</v>
      </c>
    </row>
    <row r="303" ht="12.75">
      <c r="A303" t="s">
        <v>1429</v>
      </c>
    </row>
    <row r="304" ht="12.75">
      <c r="A304" s="25" t="s">
        <v>1494</v>
      </c>
    </row>
    <row r="305" ht="12.75">
      <c r="A305" s="25" t="s">
        <v>1495</v>
      </c>
    </row>
    <row r="306" ht="12.75">
      <c r="A306" s="25" t="s">
        <v>1496</v>
      </c>
    </row>
    <row r="307" ht="12.75">
      <c r="A307" s="25" t="s">
        <v>1497</v>
      </c>
    </row>
    <row r="309" spans="1:2" ht="12.75">
      <c r="A309" t="s">
        <v>1498</v>
      </c>
      <c r="B309">
        <v>88</v>
      </c>
    </row>
    <row r="310" ht="12.75">
      <c r="A310" t="s">
        <v>1499</v>
      </c>
    </row>
    <row r="311" ht="12.75">
      <c r="A311" s="25" t="s">
        <v>1494</v>
      </c>
    </row>
    <row r="312" ht="12.75">
      <c r="A312" s="25" t="s">
        <v>1500</v>
      </c>
    </row>
    <row r="313" ht="12.75">
      <c r="A313" s="25" t="s">
        <v>1501</v>
      </c>
    </row>
    <row r="314" ht="12.75">
      <c r="A314" s="25" t="s">
        <v>1502</v>
      </c>
    </row>
    <row r="316" spans="1:2" ht="12.75">
      <c r="A316" t="s">
        <v>1503</v>
      </c>
      <c r="B316">
        <v>89</v>
      </c>
    </row>
    <row r="317" ht="12.75">
      <c r="A317" t="s">
        <v>1499</v>
      </c>
    </row>
    <row r="318" ht="12.75">
      <c r="A318" s="25" t="s">
        <v>1494</v>
      </c>
    </row>
    <row r="319" ht="12.75">
      <c r="A319" s="25" t="s">
        <v>1504</v>
      </c>
    </row>
    <row r="320" ht="12.75">
      <c r="A320" s="25" t="s">
        <v>1505</v>
      </c>
    </row>
    <row r="321" ht="12.75">
      <c r="A321" s="25" t="s">
        <v>1506</v>
      </c>
    </row>
    <row r="323" spans="1:2" ht="12.75">
      <c r="A323" t="s">
        <v>1507</v>
      </c>
      <c r="B323">
        <v>90</v>
      </c>
    </row>
    <row r="324" ht="12.75">
      <c r="A324" t="s">
        <v>1508</v>
      </c>
    </row>
    <row r="325" ht="12.75">
      <c r="A325" s="25" t="s">
        <v>1509</v>
      </c>
    </row>
    <row r="326" ht="12.75">
      <c r="A326" s="25" t="s">
        <v>1510</v>
      </c>
    </row>
    <row r="327" ht="12.75">
      <c r="A327" s="25" t="s">
        <v>1511</v>
      </c>
    </row>
    <row r="328" ht="12.75">
      <c r="A328" s="25" t="s">
        <v>1512</v>
      </c>
    </row>
    <row r="330" spans="1:2" ht="12.75">
      <c r="A330" t="s">
        <v>1513</v>
      </c>
      <c r="B330">
        <v>91</v>
      </c>
    </row>
    <row r="331" ht="12.75">
      <c r="A331" t="s">
        <v>1514</v>
      </c>
    </row>
    <row r="332" ht="12.75">
      <c r="A332" s="25" t="s">
        <v>1509</v>
      </c>
    </row>
    <row r="333" ht="12.75">
      <c r="A333" t="s">
        <v>1515</v>
      </c>
    </row>
    <row r="334" ht="12.75">
      <c r="A334" s="25" t="s">
        <v>1516</v>
      </c>
    </row>
    <row r="335" ht="12.75">
      <c r="A335" s="25" t="s">
        <v>1517</v>
      </c>
    </row>
    <row r="337" spans="1:2" ht="12.75">
      <c r="A337" t="s">
        <v>1518</v>
      </c>
      <c r="B337">
        <v>92</v>
      </c>
    </row>
    <row r="339" spans="1:2" ht="12.75">
      <c r="A339" t="s">
        <v>1519</v>
      </c>
      <c r="B339">
        <v>93</v>
      </c>
    </row>
    <row r="340" ht="12.75">
      <c r="A340" t="s">
        <v>1520</v>
      </c>
    </row>
    <row r="341" ht="12.75">
      <c r="A341" s="25" t="s">
        <v>1509</v>
      </c>
    </row>
    <row r="342" ht="12.75">
      <c r="A342" t="s">
        <v>1521</v>
      </c>
    </row>
    <row r="343" ht="12.75">
      <c r="A343" s="25" t="s">
        <v>1522</v>
      </c>
    </row>
    <row r="344" ht="12.75">
      <c r="A344" s="25" t="s">
        <v>1523</v>
      </c>
    </row>
    <row r="346" spans="1:2" ht="12.75">
      <c r="A346" t="s">
        <v>1531</v>
      </c>
      <c r="B346">
        <v>94</v>
      </c>
    </row>
    <row r="347" ht="12.75">
      <c r="A347" t="s">
        <v>1524</v>
      </c>
    </row>
    <row r="348" ht="12.75">
      <c r="A348" s="25" t="s">
        <v>1525</v>
      </c>
    </row>
    <row r="349" ht="12.75">
      <c r="A349" s="25" t="s">
        <v>1526</v>
      </c>
    </row>
    <row r="350" ht="12.75">
      <c r="A350" s="25" t="s">
        <v>1527</v>
      </c>
    </row>
    <row r="351" ht="12.75">
      <c r="A351" s="25" t="s">
        <v>1528</v>
      </c>
    </row>
    <row r="352" ht="12.75">
      <c r="A352" s="25" t="s">
        <v>1529</v>
      </c>
    </row>
    <row r="353" ht="12.75">
      <c r="A353" t="s">
        <v>1530</v>
      </c>
    </row>
    <row r="355" spans="1:2" ht="12.75">
      <c r="A355" t="s">
        <v>1538</v>
      </c>
      <c r="B355">
        <v>95</v>
      </c>
    </row>
    <row r="358" spans="1:2" ht="12.75">
      <c r="A358" t="s">
        <v>1532</v>
      </c>
      <c r="B358">
        <v>96</v>
      </c>
    </row>
    <row r="359" ht="12.75">
      <c r="A359" t="s">
        <v>1533</v>
      </c>
    </row>
    <row r="360" ht="12.75">
      <c r="A360" s="25" t="s">
        <v>1534</v>
      </c>
    </row>
    <row r="361" ht="12.75">
      <c r="A361" s="25" t="s">
        <v>1535</v>
      </c>
    </row>
    <row r="362" ht="12.75">
      <c r="A362" s="25" t="s">
        <v>1536</v>
      </c>
    </row>
    <row r="363" ht="12.75">
      <c r="A363" s="25" t="s">
        <v>1537</v>
      </c>
    </row>
    <row r="365" spans="1:2" ht="12.75">
      <c r="A365" s="34" t="s">
        <v>1556</v>
      </c>
      <c r="B365">
        <v>97</v>
      </c>
    </row>
    <row r="366" ht="12.75">
      <c r="A366" s="25" t="s">
        <v>1534</v>
      </c>
    </row>
    <row r="367" ht="12.75">
      <c r="A367" s="25" t="s">
        <v>1553</v>
      </c>
    </row>
    <row r="368" ht="12.75">
      <c r="A368" s="25" t="s">
        <v>1554</v>
      </c>
    </row>
    <row r="369" ht="12.75">
      <c r="A369" s="25" t="s">
        <v>1555</v>
      </c>
    </row>
    <row r="371" spans="1:2" ht="12.75">
      <c r="A371" s="35" t="s">
        <v>1612</v>
      </c>
      <c r="B371">
        <v>98</v>
      </c>
    </row>
    <row r="372" ht="12.75">
      <c r="A372" s="25" t="s">
        <v>1609</v>
      </c>
    </row>
    <row r="373" ht="12.75">
      <c r="A373" s="25" t="s">
        <v>1610</v>
      </c>
    </row>
    <row r="374" ht="12.75">
      <c r="A374" s="25" t="s">
        <v>1611</v>
      </c>
    </row>
    <row r="376" spans="1:2" ht="12.75">
      <c r="A376" s="25" t="s">
        <v>1534</v>
      </c>
      <c r="B376">
        <v>99</v>
      </c>
    </row>
    <row r="377" ht="12.75">
      <c r="A377" t="s">
        <v>1615</v>
      </c>
    </row>
    <row r="378" ht="12.75">
      <c r="A378" s="25" t="s">
        <v>1613</v>
      </c>
    </row>
    <row r="379" ht="12.75">
      <c r="A379" s="25" t="s">
        <v>1614</v>
      </c>
    </row>
    <row r="381" ht="12.75">
      <c r="B381">
        <v>2000</v>
      </c>
    </row>
    <row r="383" spans="1:2" ht="12.75">
      <c r="A383" t="s">
        <v>1631</v>
      </c>
      <c r="B383">
        <v>2001</v>
      </c>
    </row>
  </sheetData>
  <sheetProtection/>
  <hyperlinks>
    <hyperlink ref="A2" r:id="rId1" tooltip="men_s_basketball:frank_murray" display="http://wiki.muscoop.com/doku.php/men_s_basketball/frank_murray"/>
    <hyperlink ref="A3" r:id="rId2" tooltip="men_s_basketball:mark_o_malley" display="http://wiki.muscoop.com/doku.php/men_s_basketball/mark_o_malley"/>
    <hyperlink ref="A4" r:id="rId3" tooltip="men_s_basketball:red_dunn" display="http://wiki.muscoop.com/doku.php/men_s_basketball/red_dunn"/>
    <hyperlink ref="A7" r:id="rId4" tooltip="men_s_basketball:frank_murray" display="http://wiki.muscoop.com/doku.php/men_s_basketball/frank_murray"/>
    <hyperlink ref="A8" r:id="rId5" tooltip="men_s_basketball:dukes_deford" display="http://wiki.muscoop.com/doku.php/men_s_basketball/dukes_deford"/>
    <hyperlink ref="A9" r:id="rId6" tooltip="men_s_basketball:dick_quinn" display="http://wiki.muscoop.com/doku.php/men_s_basketball/dick_quinn"/>
    <hyperlink ref="A12" r:id="rId7" tooltip="men_s_basketball:frank_murray" display="http://wiki.muscoop.com/doku.php/men_s_basketball/frank_murray"/>
    <hyperlink ref="A13" r:id="rId8" tooltip="men_s_basketball:joseph_red_dunn" display="http://wiki.muscoop.com/doku.php/men_s_basketball/joseph_red_dunn"/>
    <hyperlink ref="A14" r:id="rId9" tooltip="men_s_basketball:dick_quinn" display="http://wiki.muscoop.com/doku.php/men_s_basketball/dick_quinn"/>
    <hyperlink ref="A17" r:id="rId10" tooltip="men_s_basketball:frank_murray" display="http://wiki.muscoop.com/doku.php/men_s_basketball/frank_murray"/>
    <hyperlink ref="A18" r:id="rId11" tooltip="men_s_basketball:dick_quinn" display="http://wiki.muscoop.com/doku.php/men_s_basketball/dick_quinn"/>
    <hyperlink ref="A19" r:id="rId12" tooltip="men_s_basketball:dick_quinn" display="http://wiki.muscoop.com/doku.php/men_s_basketball/dick_quinn"/>
    <hyperlink ref="A128" r:id="rId13" tooltip="men_s_basketball:tex_winter" display="http://wiki.muscoop.com/doku.php/men_s_basketball/tex_winter"/>
    <hyperlink ref="A129" r:id="rId14" tooltip="men_s_basketball:jack_nagle" display="http://wiki.muscoop.com/doku.php/men_s_basketball/jack_nagle"/>
    <hyperlink ref="A130" r:id="rId15" tooltip="men_s_basketball:gene_schramka" display="http://wiki.muscoop.com/doku.php/men_s_basketball/gene_schramka"/>
    <hyperlink ref="A131" r:id="rId16" tooltip="men_s_basketball:russ_wittberger" display="http://wiki.muscoop.com/doku.php/men_s_basketball/russ_wittberger"/>
    <hyperlink ref="A132" r:id="rId17" tooltip="men_s_basketball:grant_wittberger" display="http://wiki.muscoop.com/doku.php/men_s_basketball/grant_wittberger"/>
    <hyperlink ref="A136" r:id="rId18" tooltip="men_s_basketball:tex_winter" display="http://wiki.muscoop.com/doku.php/men_s_basketball/tex_winter"/>
    <hyperlink ref="A138" r:id="rId19" tooltip="men_s_basketball:russ_wittberger" display="http://wiki.muscoop.com/doku.php/men_s_basketball/russ_wittberger"/>
    <hyperlink ref="A139" r:id="rId20" tooltip="men_s_basketball:russ_wittberger" display="http://wiki.muscoop.com/doku.php/men_s_basketball/russ_wittberger"/>
    <hyperlink ref="A145" r:id="rId21" tooltip="men_s_basketball:terry_rand" display="http://wiki.muscoop.com/doku.php/men_s_basketball/terry_rand"/>
    <hyperlink ref="A146" r:id="rId22" tooltip="men_s_basketball:terry_rand" display="http://wiki.muscoop.com/doku.php/men_s_basketball/terry_rand"/>
    <hyperlink ref="A148" r:id="rId23" tooltip="http://imgred.com/http://www.marquette.edu/library/information/news/2006/54-55BasketballTeam_sm.jpg" display="http://wiki.muscoop.com/lib/exe/fetch.php?cache=cache&amp;media=http%3A%2F%2Fimgred.com%2Fhttp%3A%2F%2Fwww.marquette.edu%2Flibrary%2Finformation%2Fnews%2F2006%2F54-55BasketballTeam_sm.jpg"/>
    <hyperlink ref="A150" r:id="rId24" tooltip="men_s_basketball:jack_nagle" display="http://wiki.muscoop.com/doku.php/men_s_basketball/jack_nagle"/>
    <hyperlink ref="A152" r:id="rId25" tooltip="men_s_basketball:terry_rand" display="http://wiki.muscoop.com/doku.php/men_s_basketball/terry_rand"/>
    <hyperlink ref="A153" r:id="rId26" tooltip="men_s_basketball:terry_rand" display="http://wiki.muscoop.com/doku.php/men_s_basketball/terry_rand"/>
    <hyperlink ref="A157" r:id="rId27" tooltip="men_s_basketball:jack_nagle" display="http://wiki.muscoop.com/doku.php/men_s_basketball/jack_nagle"/>
    <hyperlink ref="A159" r:id="rId28" tooltip="men_s_basketball:terry_rand" display="http://wiki.muscoop.com/doku.php/men_s_basketball/terry_rand"/>
    <hyperlink ref="A160" r:id="rId29" tooltip="men_s_basketball:terry_rand" display="http://wiki.muscoop.com/doku.php/men_s_basketball/terry_rand"/>
    <hyperlink ref="A164" r:id="rId30" tooltip="men_s_basketball:jack_nagle" display="http://wiki.muscoop.com/doku.php/men_s_basketball/jack_nagle"/>
    <hyperlink ref="A165" r:id="rId31" tooltip="men_s_basketball:dennis_carroll" display="http://wiki.muscoop.com/doku.php/men_s_basketball/dennis_carroll"/>
    <hyperlink ref="A166" r:id="rId32" tooltip="men_s_basketball:mike_moran" display="http://wiki.muscoop.com/doku.php/men_s_basketball/mike_moran"/>
    <hyperlink ref="A167" r:id="rId33" tooltip="men_s_basketball:john_glaser" display="http://wiki.muscoop.com/doku.php/men_s_basketball/john_glaser"/>
    <hyperlink ref="A171" r:id="rId34" tooltip="men_s_basketball:jack_nagle" display="http://wiki.muscoop.com/doku.php/men_s_basketball/jack_nagle"/>
    <hyperlink ref="A172" r:id="rId35" tooltip="men_s_basketball:john_glaser" display="http://wiki.muscoop.com/doku.php/men_s_basketball/john_glaser"/>
    <hyperlink ref="A173" r:id="rId36" tooltip="men_s_basketball:mike_moran" display="http://wiki.muscoop.com/doku.php/men_s_basketball/mike_moran"/>
    <hyperlink ref="A174" r:id="rId37" tooltip="men_s_basketball:walt_mangham" display="http://wiki.muscoop.com/doku.php/men_s_basketball/walt_mangham"/>
    <hyperlink ref="A178" r:id="rId38" tooltip="men_s_basketball:eddie_hickey" display="http://wiki.muscoop.com/doku.php/men_s_basketball/eddie_hickey"/>
    <hyperlink ref="A179" r:id="rId39" tooltip="men_s_basketball:gene_suppelsa" display="http://wiki.muscoop.com/doku.php/men_s_basketball/gene_suppelsa"/>
    <hyperlink ref="A180" r:id="rId40" tooltip="men_s_basketball:mike_moran" display="http://wiki.muscoop.com/doku.php/men_s_basketball/mike_moran"/>
    <hyperlink ref="A181" r:id="rId41" tooltip="men_s_basketball:don_kojis" display="http://wiki.muscoop.com/doku.php/men_s_basketball/don_kojis"/>
    <hyperlink ref="A185" r:id="rId42" tooltip="men_s_basketball:eddie_hickey" display="http://wiki.muscoop.com/doku.php/men_s_basketball/eddie_hickey"/>
    <hyperlink ref="A187" r:id="rId43" tooltip="men_s_basketball:don_kojis" display="http://wiki.muscoop.com/doku.php/men_s_basketball/don_kojis"/>
    <hyperlink ref="A188" r:id="rId44" tooltip="men_s_basketball:don_kojis" display="http://wiki.muscoop.com/doku.php/men_s_basketball/don_kojis"/>
    <hyperlink ref="A192" r:id="rId45" tooltip="men_s_basketball:eddie_hickey" display="http://wiki.muscoop.com/doku.php/men_s_basketball/eddie_hickey"/>
    <hyperlink ref="A194" r:id="rId46" tooltip="men_s_basketball:don_kojis" display="http://wiki.muscoop.com/doku.php/men_s_basketball/don_kojis"/>
    <hyperlink ref="A195" r:id="rId47" tooltip="men_s_basketball:don_kojis" display="http://wiki.muscoop.com/doku.php/men_s_basketball/don_kojis"/>
    <hyperlink ref="A199" r:id="rId48" tooltip="men_s_basketball:eddie_hickey" display="http://wiki.muscoop.com/doku.php/men_s_basketball/eddie_hickey"/>
    <hyperlink ref="A206" r:id="rId49" tooltip="men_s_basketball:eddie_hickey" display="http://wiki.muscoop.com/doku.php/men_s_basketball/eddie_hickey"/>
    <hyperlink ref="A207" r:id="rId50" tooltip="men_s_basketball:dick_nixon" display="http://wiki.muscoop.com/doku.php/men_s_basketball/dick_nixon"/>
    <hyperlink ref="A208" r:id="rId51" tooltip="men_s_basketball:ron_glaser" display="http://wiki.muscoop.com/doku.php/men_s_basketball/ron_glaser"/>
    <hyperlink ref="A209" r:id="rId52" tooltip="men_s_basketball:dave_erickson" display="http://wiki.muscoop.com/doku.php/men_s_basketball/dave_erickson"/>
    <hyperlink ref="A213" r:id="rId53" tooltip="men_s_basketball:eddie_hickey" display="http://wiki.muscoop.com/doku.php/men_s_basketball/eddie_hickey"/>
    <hyperlink ref="A214" r:id="rId54" tooltip="men_s_basketball:john_stone" display="http://wiki.muscoop.com/doku.php/men_s_basketball/john_stone"/>
    <hyperlink ref="A215" r:id="rId55" tooltip="men_s_basketball:tom_flynn" display="http://wiki.muscoop.com/doku.php/men_s_basketball/tom_flynn"/>
    <hyperlink ref="A216" r:id="rId56" tooltip="men_s_basketball:tom_flynn" display="http://wiki.muscoop.com/doku.php/men_s_basketball/tom_flynn"/>
    <hyperlink ref="A233" r:id="rId57" tooltip="men_s_basketball:al_mcguire" display="http://wiki.muscoop.com/doku.php/men_s_basketball/al_mcguire"/>
    <hyperlink ref="A234" r:id="rId58" tooltip="men_s_basketball:bob_wolf" display="http://wiki.muscoop.com/doku.php/men_s_basketball/bob_wolf"/>
    <hyperlink ref="A235" r:id="rId59" tooltip="men_s_basketball:bob_wolf" display="http://wiki.muscoop.com/doku.php/men_s_basketball/bob_wolf"/>
    <hyperlink ref="A236" r:id="rId60" tooltip="men_s_basketball:brian_brunkhorst" display="http://wiki.muscoop.com/doku.php/men_s_basketball/brian_brunkhorst"/>
    <hyperlink ref="A241" r:id="rId61" tooltip="men_s_basketball:brian_brunkhorst" display="http://wiki.muscoop.com/doku.php/men_s_basketball/brian_brunkhorst"/>
    <hyperlink ref="A242" r:id="rId62" tooltip="men_s_basketball:george_thompson" display="http://wiki.muscoop.com/doku.php/men_s_basketball/george_thompson"/>
    <hyperlink ref="A243" r:id="rId63" tooltip="men_s_basketball:george_thompson" display="http://wiki.muscoop.com/doku.php/men_s_basketball/george_thompson"/>
    <hyperlink ref="A247" r:id="rId64" tooltip="men_s_basketball:al_mcguire" display="http://wiki.muscoop.com/doku.php/men_s_basketball/al_mcguire"/>
    <hyperlink ref="A248" r:id="rId65" tooltip="men_s_basketball:george_thompson" display="http://wiki.muscoop.com/doku.php/men_s_basketball/george_thompson"/>
    <hyperlink ref="A249" r:id="rId66" tooltip="men_s_basketball:george_thompson" display="http://wiki.muscoop.com/doku.php/men_s_basketball/george_thompson"/>
    <hyperlink ref="A250" r:id="rId67" tooltip="men_s_basketball:ric_cobb" display="http://wiki.muscoop.com/doku.php/men_s_basketball/ric_cobb"/>
    <hyperlink ref="A253" r:id="rId68" tooltip="men_s_basketball:1970_nit_champ_box_score" display="http://wiki.muscoop.com/doku.php/men_s_basketball/1970_nit_champ_box_score"/>
    <hyperlink ref="A254" r:id="rId69" tooltip="men_s_basketball:al_mcguire" display="http://wiki.muscoop.com/doku.php/men_s_basketball/al_mcguire"/>
    <hyperlink ref="A255" r:id="rId70" tooltip="men_s_basketball:joe_thomas" display="http://wiki.muscoop.com/doku.php/men_s_basketball/joe_thomas"/>
    <hyperlink ref="A256" r:id="rId71" tooltip="men_s_basketball:dean_meminger" display="http://wiki.muscoop.com/doku.php/men_s_basketball/dean_meminger"/>
    <hyperlink ref="A257" r:id="rId72" tooltip="men_s_basketball:ric_cobb" display="http://wiki.muscoop.com/doku.php/men_s_basketball/ric_cobb"/>
    <hyperlink ref="A269" r:id="rId73" tooltip="men_s_basketball:hank_raymonds" display="http://wiki.muscoop.com/doku.php/men_s_basketball/hank_raymonds"/>
    <hyperlink ref="A270" r:id="rId74" tooltip="men_s_basketball:butch_lee" display="http://wiki.muscoop.com/doku.php/men_s_basketball/butch_lee"/>
    <hyperlink ref="A271" r:id="rId75" tooltip="men_s_basketball:butch_lee" display="http://wiki.muscoop.com/doku.php/men_s_basketball/butch_lee"/>
    <hyperlink ref="A272" r:id="rId76" tooltip="men_s_basketball:jerome_whitehead" display="http://wiki.muscoop.com/doku.php/men_s_basketball/jerome_whitehead"/>
    <hyperlink ref="A276" r:id="rId77" tooltip="men_s_basketball:hank_raymonds" display="http://wiki.muscoop.com/doku.php/men_s_basketball/hank_raymonds"/>
    <hyperlink ref="A277" r:id="rId78" tooltip="men_s_basketball:michael_wilson" display="http://wiki.muscoop.com/doku.php/men_s_basketball/michael_wilson"/>
    <hyperlink ref="A278" r:id="rId79" tooltip="men_s_basketball:oliver_lee" display="http://wiki.muscoop.com/doku.php/men_s_basketball/oliver_lee"/>
    <hyperlink ref="A279" r:id="rId80" tooltip="men_s_basketball:oliver_lee" display="http://wiki.muscoop.com/doku.php/men_s_basketball/oliver_lee"/>
    <hyperlink ref="A283" r:id="rId81" tooltip="men_s_basketball:hank_raymonds" display="http://wiki.muscoop.com/doku.php/men_s_basketball/hank_raymonds"/>
    <hyperlink ref="A284" r:id="rId82" tooltip="men_s_basketball:michael_wilson" display="http://wiki.muscoop.com/doku.php/men_s_basketball/michael_wilson"/>
    <hyperlink ref="A285" r:id="rId83" tooltip="men_s_basketball:michael_wilson" display="http://wiki.muscoop.com/doku.php/men_s_basketball/michael_wilson"/>
    <hyperlink ref="A286" r:id="rId84" tooltip="men_s_basketball:dean_marquardt" display="http://wiki.muscoop.com/doku.php/men_s_basketball/dean_marquardt"/>
    <hyperlink ref="A290" r:id="rId85" tooltip="men_s_basketball:hank_raymonds" display="http://wiki.muscoop.com/doku.php/men_s_basketball/hank_raymonds"/>
    <hyperlink ref="A292" r:id="rId86" tooltip="men_s_basketball:glenn_doc_rivers" display="http://wiki.muscoop.com/doku.php/men_s_basketball/glenn_doc_rivers"/>
    <hyperlink ref="A293" r:id="rId87" tooltip="men_s_basketball:marc_marotta" display="http://wiki.muscoop.com/doku.php/men_s_basketball/marc_marotta"/>
    <hyperlink ref="A297" r:id="rId88" tooltip="men_s_basketball:rick_majerus" display="http://wiki.muscoop.com/doku.php/men_s_basketball/rick_majerus"/>
    <hyperlink ref="A299" r:id="rId89" tooltip="men_s_basketball:dwayne_johnson" display="http://wiki.muscoop.com/doku.php/men_s_basketball/dwayne_johnson"/>
    <hyperlink ref="A300" r:id="rId90" tooltip="men_s_basketball:marc_marotta" display="http://wiki.muscoop.com/doku.php/men_s_basketball/marc_marotta"/>
    <hyperlink ref="A304" r:id="rId91" tooltip="men_s_basketball:bob_dukiet" display="http://wiki.muscoop.com/doku.php/men_s_basketball/bob_dukiet"/>
    <hyperlink ref="A305" r:id="rId92" tooltip="men_s_basketball:david_boone" display="http://wiki.muscoop.com/doku.php/men_s_basketball/david_boone"/>
    <hyperlink ref="A306" r:id="rId93" tooltip="men_s_basketball:david_boone" display="http://wiki.muscoop.com/doku.php/men_s_basketball/david_boone"/>
    <hyperlink ref="A307" r:id="rId94" tooltip="men_s_basketball:david_boone" display="http://wiki.muscoop.com/doku.php/men_s_basketball/david_boone"/>
    <hyperlink ref="A311" r:id="rId95" tooltip="men_s_basketball:bob_dukiet" display="http://wiki.muscoop.com/doku.php/men_s_basketball/bob_dukiet"/>
    <hyperlink ref="A312" r:id="rId96" tooltip="men_s_basketball:pat_foley" display="http://wiki.muscoop.com/doku.php/men_s_basketball/pat_foley"/>
    <hyperlink ref="A313" r:id="rId97" tooltip="men_s_basketball:tony_smith" display="http://wiki.muscoop.com/doku.php/men_s_basketball/tony_smith"/>
    <hyperlink ref="A314" r:id="rId98" tooltip="men_s_basketball:trever_powell" display="http://wiki.muscoop.com/doku.php/men_s_basketball/trever_powell"/>
    <hyperlink ref="A318" r:id="rId99" tooltip="men_s_basketball:bob_dukiet" display="http://wiki.muscoop.com/doku.php/men_s_basketball/bob_dukiet"/>
    <hyperlink ref="A319" r:id="rId100" tooltip="men_s_basketball:michael_flory" display="http://wiki.muscoop.com/doku.php/men_s_basketball/michael_flory"/>
    <hyperlink ref="A320" r:id="rId101" tooltip="men_s_basketball:trevor_powell" display="http://wiki.muscoop.com/doku.php/men_s_basketball/trevor_powell"/>
    <hyperlink ref="A321" r:id="rId102" tooltip="men_s_basketball:trevor_powell" display="http://wiki.muscoop.com/doku.php/men_s_basketball/trevor_powell"/>
    <hyperlink ref="A325" r:id="rId103" tooltip="men_s_basketball:kevin_o_neill" display="http://wiki.muscoop.com/doku.php/men_s_basketball/kevin_o_neill"/>
    <hyperlink ref="A326" r:id="rId104" tooltip="men_s_basketball:tony_smith" display="http://wiki.muscoop.com/doku.php/men_s_basketball/tony_smith"/>
    <hyperlink ref="A327" r:id="rId105" tooltip="men_s_basketball:tony_smith" display="http://wiki.muscoop.com/doku.php/men_s_basketball/tony_smith"/>
    <hyperlink ref="A328" r:id="rId106" tooltip="men_s_basketball:trevor_powell" display="http://wiki.muscoop.com/doku.php/men_s_basketball/trevor_powell"/>
    <hyperlink ref="A332" r:id="rId107" tooltip="men_s_basketball:kevin_o_neill" display="http://wiki.muscoop.com/doku.php/men_s_basketball/kevin_o_neill"/>
    <hyperlink ref="A334" r:id="rId108" tooltip="men_s_basketball:damon_key" display="http://wiki.muscoop.com/doku.php/men_s_basketball/damon_key"/>
    <hyperlink ref="A335" r:id="rId109" tooltip="men_s_basketball:trevor_powell" display="http://wiki.muscoop.com/doku.php/men_s_basketball/trevor_powell"/>
    <hyperlink ref="A341" r:id="rId110" tooltip="men_s_basketball:kevin_o_neill" display="http://wiki.muscoop.com/doku.php/men_s_basketball/kevin_o_neill"/>
    <hyperlink ref="A343" r:id="rId111" tooltip="men_s_basketball:ron_curry" display="http://wiki.muscoop.com/doku.php/men_s_basketball/ron_curry"/>
    <hyperlink ref="A344" r:id="rId112" tooltip="men_s_basketball:ron_curry" display="http://wiki.muscoop.com/doku.php/men_s_basketball/ron_curry"/>
    <hyperlink ref="A348" r:id="rId113" tooltip="men_s_basketball:abel_joseph" display="http://wiki.muscoop.com/doku.php/men_s_basketball/abel_joseph"/>
    <hyperlink ref="A349" r:id="rId114" tooltip="men_s_basketball:damon_key" display="http://wiki.muscoop.com/doku.php/men_s_basketball/damon_key"/>
    <hyperlink ref="A350" r:id="rId115" tooltip="men_s_basketball:jim_mcilvaine" display="http://wiki.muscoop.com/doku.php/men_s_basketball/jim_mcilvaine"/>
    <hyperlink ref="A351" r:id="rId116" tooltip="men_s_basketball:tony_miller" display="http://wiki.muscoop.com/doku.php/men_s_basketball/tony_miller"/>
    <hyperlink ref="A352" r:id="rId117" tooltip="men_s_basketball:kevin_o_neill" display="http://wiki.muscoop.com/doku.php/men_s_basketball/kevin_o_neill"/>
    <hyperlink ref="A360" r:id="rId118" tooltip="men_s_basketball:mike_deane" display="http://wiki.muscoop.com/doku.php/men_s_basketball/mike_deane"/>
    <hyperlink ref="A361" r:id="rId119" tooltip="men_s_basketball:roney_eford" display="http://wiki.muscoop.com/doku.php/men_s_basketball/roney_eford"/>
    <hyperlink ref="A362" r:id="rId120" tooltip="men_s_basketball:aaron_hutchins" display="http://wiki.muscoop.com/doku.php/men_s_basketball/aaron_hutchins"/>
    <hyperlink ref="A363" r:id="rId121" tooltip="men_s_basketball:amal_mccaskill" display="http://wiki.muscoop.com/doku.php/men_s_basketball/amal_mccaskill"/>
    <hyperlink ref="A366" r:id="rId122" tooltip="men_s_basketball:mike_deane" display="http://wiki.muscoop.com/doku.php/men_s_basketball/mike_deane"/>
    <hyperlink ref="A367" r:id="rId123" tooltip="men_s_basketball:anthony_pieper" display="http://wiki.muscoop.com/doku.php/men_s_basketball/anthony_pieper"/>
    <hyperlink ref="A368" r:id="rId124" tooltip="men_s_basketball:chris_crawford" display="http://wiki.muscoop.com/doku.php/men_s_basketball/chris_crawford"/>
    <hyperlink ref="A369" r:id="rId125" tooltip="men_s_basketball:faisal_abraham" display="http://wiki.muscoop.com/doku.php/men_s_basketball/faisal_abraham"/>
    <hyperlink ref="A371" r:id="rId126" tooltip="men_s_basketball:mike_deane" display="http://wiki.muscoop.com/doku.php/men_s_basketball/mike_deane"/>
    <hyperlink ref="A372" r:id="rId127" tooltip="men_s_basketball:abel_joesph" display="http://wiki.muscoop.com/doku.php/men_s_basketball/abel_joesph"/>
    <hyperlink ref="A373" r:id="rId128" tooltip="men_s_basketball:aaron_hutchins" display="http://wiki.muscoop.com/doku.php/men_s_basketball/aaron_hutchins"/>
    <hyperlink ref="A374" r:id="rId129" tooltip="men_s_basketball:jarrod_lovette" display="http://wiki.muscoop.com/doku.php/men_s_basketball/jarrod_lovette"/>
    <hyperlink ref="A376" r:id="rId130" tooltip="men_s_basketball:mike_deane" display="http://wiki.muscoop.com/doku.php/men_s_basketball/mike_deane"/>
    <hyperlink ref="A378" r:id="rId131" tooltip="men_s_basketball:brian_wardle" display="http://wiki.muscoop.com/doku.php/men_s_basketball/brian_wardle"/>
    <hyperlink ref="A379" r:id="rId132" tooltip="men_s_basketball:mike_bargen" display="http://wiki.muscoop.com/doku.php/men_s_basketball/mike_bargen"/>
  </hyperlinks>
  <printOptions/>
  <pageMargins left="0.75" right="0.75" top="1" bottom="1" header="0.5" footer="0.5"/>
  <pageSetup horizontalDpi="600" verticalDpi="600" orientation="portrait" r:id="rId134"/>
  <drawing r:id="rId1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ALFA INSURANCE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jopudn</dc:creator>
  <cp:keywords/>
  <dc:description/>
  <cp:lastModifiedBy>Homer J. Simpson</cp:lastModifiedBy>
  <cp:lastPrinted>2007-12-18T02:33:34Z</cp:lastPrinted>
  <dcterms:created xsi:type="dcterms:W3CDTF">2007-11-27T15:13:26Z</dcterms:created>
  <dcterms:modified xsi:type="dcterms:W3CDTF">2007-12-24T03:38:23Z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